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6835" windowHeight="11820"/>
  </bookViews>
  <sheets>
    <sheet name="White R all sites" sheetId="1" r:id="rId1"/>
    <sheet name="WH_DO_KL_BU01" sheetId="2" r:id="rId2"/>
  </sheets>
  <externalReferences>
    <externalReference r:id="rId3"/>
  </externalReferences>
  <definedNames>
    <definedName name="_SD201306" localSheetId="1">WH_DO_KL_BU01!$A$1:$D$83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F68" i="1" l="1"/>
  <c r="G68" i="1" s="1"/>
  <c r="F67" i="1"/>
  <c r="G67" i="1" s="1"/>
  <c r="F66" i="1"/>
  <c r="G66" i="1" s="1"/>
  <c r="F65" i="1"/>
  <c r="G65" i="1" s="1"/>
  <c r="F64" i="1"/>
  <c r="F63" i="1"/>
  <c r="F62" i="1"/>
  <c r="F61" i="1"/>
  <c r="F60" i="1"/>
  <c r="F59" i="1"/>
  <c r="F58" i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K50" i="1"/>
  <c r="F50" i="1"/>
  <c r="G50" i="1" s="1"/>
  <c r="F49" i="1"/>
  <c r="F48" i="1"/>
  <c r="K47" i="1"/>
  <c r="F47" i="1"/>
  <c r="G47" i="1" s="1"/>
  <c r="K46" i="1"/>
  <c r="G46" i="1"/>
  <c r="F46" i="1"/>
  <c r="F45" i="1"/>
  <c r="F44" i="1"/>
  <c r="G44" i="1" s="1"/>
  <c r="F43" i="1"/>
  <c r="G43" i="1" s="1"/>
  <c r="F42" i="1"/>
  <c r="G42" i="1" s="1"/>
  <c r="F41" i="1"/>
  <c r="G41" i="1" s="1"/>
  <c r="F40" i="1"/>
  <c r="F39" i="1"/>
  <c r="F38" i="1"/>
  <c r="F37" i="1"/>
  <c r="F36" i="1"/>
  <c r="F35" i="1"/>
  <c r="F34" i="1"/>
  <c r="G34" i="1" s="1"/>
  <c r="F33" i="1"/>
  <c r="G33" i="1" s="1"/>
  <c r="F32" i="1"/>
  <c r="G32" i="1" s="1"/>
  <c r="F31" i="1"/>
  <c r="G31" i="1" s="1"/>
  <c r="F30" i="1"/>
  <c r="G30" i="1" s="1"/>
  <c r="F29" i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K15" i="1"/>
  <c r="G15" i="1"/>
  <c r="F15" i="1"/>
  <c r="K14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K5" i="1"/>
  <c r="F5" i="1"/>
  <c r="G5" i="1" s="1"/>
  <c r="K4" i="1"/>
  <c r="F4" i="1"/>
  <c r="G4" i="1" s="1"/>
  <c r="F3" i="1"/>
  <c r="G3" i="1" s="1"/>
  <c r="F2" i="1"/>
  <c r="G2" i="1" s="1"/>
</calcChain>
</file>

<file path=xl/connections.xml><?xml version="1.0" encoding="utf-8"?>
<connections xmlns="http://schemas.openxmlformats.org/spreadsheetml/2006/main">
  <connection id="1" name="SD201306" type="6" refreshedVersion="4" background="1" saveData="1">
    <textPr codePage="437" sourceFile="I:\CS&amp;I\CS&amp;I Water Quality\Weather Data\WQ weather data\2013\Burwash Ck ds hwy\SD201306.SWD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<sst xmlns="http://schemas.openxmlformats.org/spreadsheetml/2006/main" count="253" uniqueCount="169">
  <si>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</si>
  <si>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</si>
  <si>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</si>
  <si>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</si>
  <si>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</si>
  <si>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</si>
  <si>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</si>
  <si>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</si>
  <si>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</si>
  <si>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</si>
  <si>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</si>
  <si>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</si>
  <si>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</si>
  <si>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</si>
  <si>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13-0109</t>
  </si>
  <si>
    <t>WQG 13-0035</t>
  </si>
  <si>
    <t>WH_DO_KL_BU01</t>
  </si>
  <si>
    <t>13-0110</t>
  </si>
  <si>
    <t>WQG 13-0036</t>
  </si>
  <si>
    <t>WH_DO_KL_QU01</t>
  </si>
  <si>
    <t>13-0111</t>
  </si>
  <si>
    <t>WQG 13-0037</t>
  </si>
  <si>
    <t>WH04</t>
  </si>
  <si>
    <t>13-0112</t>
  </si>
  <si>
    <t>WQG 13-0038</t>
  </si>
  <si>
    <t>WH_DO01</t>
  </si>
  <si>
    <t>13-0113</t>
  </si>
  <si>
    <t>WQG 13-0039</t>
  </si>
  <si>
    <t>WH_DO_KL_SW01</t>
  </si>
  <si>
    <t>13-0114</t>
  </si>
  <si>
    <t>WQG 13-0040</t>
  </si>
  <si>
    <t>13-0115</t>
  </si>
  <si>
    <t>WQG 13-0041</t>
  </si>
  <si>
    <t>WH_DO_KL_DU01</t>
  </si>
  <si>
    <t>13-0516</t>
  </si>
  <si>
    <t>WQG 13-0042</t>
  </si>
  <si>
    <t>13-0517</t>
  </si>
  <si>
    <t>WQG 13-0043</t>
  </si>
  <si>
    <t>13-0518</t>
  </si>
  <si>
    <t>WQG 13-0044</t>
  </si>
  <si>
    <t>13-0519</t>
  </si>
  <si>
    <t>WQG 13-0045</t>
  </si>
  <si>
    <t>13-0521</t>
  </si>
  <si>
    <t>WQG 13-0047</t>
  </si>
  <si>
    <t>13-0522</t>
  </si>
  <si>
    <t>WQG 13-0048</t>
  </si>
  <si>
    <t>13-0523</t>
  </si>
  <si>
    <t>WQG 13-0049</t>
  </si>
  <si>
    <t>13-0524</t>
  </si>
  <si>
    <t>WQG 13-0050</t>
  </si>
  <si>
    <t>WH_SA01</t>
  </si>
  <si>
    <t>13-0525</t>
  </si>
  <si>
    <t>WQI 13-0313</t>
  </si>
  <si>
    <t>Sample partially full due to equipment failure</t>
  </si>
  <si>
    <t>13-0526</t>
  </si>
  <si>
    <t>WQI 13-0314</t>
  </si>
  <si>
    <t>13-0527</t>
  </si>
  <si>
    <t>WQI 13-0315</t>
  </si>
  <si>
    <t>13-0528</t>
  </si>
  <si>
    <t>WQI 13-0316</t>
  </si>
  <si>
    <t>13-0529</t>
  </si>
  <si>
    <t>WQI 13-0317</t>
  </si>
  <si>
    <t>13-0530</t>
  </si>
  <si>
    <t>WQI 13-0318</t>
  </si>
  <si>
    <t>13-0531</t>
  </si>
  <si>
    <t>WQI 13-0319</t>
  </si>
  <si>
    <t>13-0532</t>
  </si>
  <si>
    <t>WQI 13-0320</t>
  </si>
  <si>
    <t>13-0533</t>
  </si>
  <si>
    <t>WQI 13-0321</t>
  </si>
  <si>
    <t>13-0534</t>
  </si>
  <si>
    <t>WQI 13-0322</t>
  </si>
  <si>
    <t>13-0535</t>
  </si>
  <si>
    <t>WQI 13-0323</t>
  </si>
  <si>
    <t>13-0536</t>
  </si>
  <si>
    <t>WQI 13-0324</t>
  </si>
  <si>
    <t>13-0537</t>
  </si>
  <si>
    <t>WQI 13-0325</t>
  </si>
  <si>
    <t>Sample empty due to equipment failure</t>
  </si>
  <si>
    <t>13-0538</t>
  </si>
  <si>
    <t>WQI 13-0326</t>
  </si>
  <si>
    <t>13-0539</t>
  </si>
  <si>
    <t>WQI 13-0327</t>
  </si>
  <si>
    <t>13-0540</t>
  </si>
  <si>
    <t>WQI 13-0328</t>
  </si>
  <si>
    <t>13-0541</t>
  </si>
  <si>
    <t>WQI 13-0329</t>
  </si>
  <si>
    <t>13-0542</t>
  </si>
  <si>
    <t>WQI 13-0330</t>
  </si>
  <si>
    <t>Sample partially full due to early pick-up</t>
  </si>
  <si>
    <t>13-0543</t>
  </si>
  <si>
    <t>WQI 13-0331</t>
  </si>
  <si>
    <t>Sample empty due to early pick-up</t>
  </si>
  <si>
    <t>13-0544</t>
  </si>
  <si>
    <t>WQI 13-0332</t>
  </si>
  <si>
    <t>13-0545</t>
  </si>
  <si>
    <t>WQI 13-0333</t>
  </si>
  <si>
    <t>13-0546</t>
  </si>
  <si>
    <t>WQI 13-0334</t>
  </si>
  <si>
    <t>13-0547</t>
  </si>
  <si>
    <t>WQI 13-0335</t>
  </si>
  <si>
    <t>13-0548</t>
  </si>
  <si>
    <t>WQI 13-0336</t>
  </si>
  <si>
    <t>13-1063</t>
  </si>
  <si>
    <t>WQI 13-0121</t>
  </si>
  <si>
    <t>13-1064</t>
  </si>
  <si>
    <t>WQI 13-0122</t>
  </si>
  <si>
    <t>13-1065</t>
  </si>
  <si>
    <t>WQI 13-0123</t>
  </si>
  <si>
    <t>13-1066</t>
  </si>
  <si>
    <t>WQI 13-0124</t>
  </si>
  <si>
    <t>13-1067</t>
  </si>
  <si>
    <t>WQI 13-0125</t>
  </si>
  <si>
    <t>13-1068</t>
  </si>
  <si>
    <t>WQI 13-0126</t>
  </si>
  <si>
    <t>13-1069</t>
  </si>
  <si>
    <t>WQI 13-0127</t>
  </si>
  <si>
    <t>13-1070</t>
  </si>
  <si>
    <t>WQI 13-0128</t>
  </si>
  <si>
    <t>13-1071</t>
  </si>
  <si>
    <t>WQI 13-0129</t>
  </si>
  <si>
    <t>13-1072</t>
  </si>
  <si>
    <t>WQI 13-0130</t>
  </si>
  <si>
    <t>13-1073</t>
  </si>
  <si>
    <t>WQI 13-0131</t>
  </si>
  <si>
    <t>13-1074</t>
  </si>
  <si>
    <t>WQI 13-0132</t>
  </si>
  <si>
    <t>13-1075</t>
  </si>
  <si>
    <t>WQI 13-0133</t>
  </si>
  <si>
    <t>13-1076</t>
  </si>
  <si>
    <t>WQI 13-0134</t>
  </si>
  <si>
    <t>13-1077</t>
  </si>
  <si>
    <t>WQI 13-0135</t>
  </si>
  <si>
    <t>13-1078</t>
  </si>
  <si>
    <t>WQI 13-0136</t>
  </si>
  <si>
    <t>13-1079</t>
  </si>
  <si>
    <t>WQI 13-0137</t>
  </si>
  <si>
    <t>13-1080</t>
  </si>
  <si>
    <t>WQI 13-0138</t>
  </si>
  <si>
    <t>13-1081</t>
  </si>
  <si>
    <t>WQI 13-0139</t>
  </si>
  <si>
    <t>13-1082</t>
  </si>
  <si>
    <t>WQI 13-0140</t>
  </si>
  <si>
    <t>13-1083</t>
  </si>
  <si>
    <t>WQI 13-0141</t>
  </si>
  <si>
    <t>13-1084</t>
  </si>
  <si>
    <t>WQI 13-0142</t>
  </si>
  <si>
    <t>13-1085</t>
  </si>
  <si>
    <t>WQI 13-0143</t>
  </si>
  <si>
    <t>13-1086</t>
  </si>
  <si>
    <t>WQI 13-0144</t>
  </si>
  <si>
    <t>13-1087</t>
  </si>
  <si>
    <t>WQG 13-0158</t>
  </si>
  <si>
    <t>13-1088</t>
  </si>
  <si>
    <t>WQG 13-0159</t>
  </si>
  <si>
    <t>13-1089</t>
  </si>
  <si>
    <t>WQG 13-0160</t>
  </si>
  <si>
    <t>13-1665</t>
  </si>
  <si>
    <t>WH01</t>
  </si>
  <si>
    <t>Date</t>
  </si>
  <si>
    <t>Time</t>
  </si>
  <si>
    <t>Temp (*C)</t>
  </si>
  <si>
    <t>Rainfall (mm)</t>
  </si>
  <si>
    <t>Row Labels</t>
  </si>
  <si>
    <t>Sum of Rainfall (mm)</t>
  </si>
  <si>
    <t>Average of Temp (*C)</t>
  </si>
  <si>
    <t>Max of Temp (*C)</t>
  </si>
  <si>
    <t>Min of Temp (*C)2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</si>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</sst>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5">
    <dxf>
      <numFmt numFmtId="165" formatCode="0.0"/>
    </dxf>
    <dxf>
      <numFmt numFmtId="165" formatCode="0.0"/>
    </dxf>
    <dxf>
      <font>
        <color auto="1"/>
      </font>
    </dxf>
    <dxf>
      <font>
        <color rgb="FF0070C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[White_River_analysis_graphs_2013.xlsx]WH_DO_KL_BU01!PivotTable3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spPr>
          <a:ln>
            <a:prstDash val="sysDot"/>
          </a:ln>
        </c:spPr>
        <c:marker>
          <c:symbol val="none"/>
        </c:marker>
      </c:pivotFmt>
      <c:pivotFmt>
        <c:idx val="2"/>
        <c:spPr>
          <a:ln>
            <a:prstDash val="sysDot"/>
          </a:ln>
        </c:spPr>
        <c:marker>
          <c:symbol val="none"/>
        </c:marker>
      </c:pivotFmt>
      <c:pivotFmt>
        <c:idx val="3"/>
        <c:spPr>
          <a:ln>
            <a:prstDash val="sysDot"/>
          </a:ln>
        </c:spPr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spPr>
          <a:ln>
            <a:prstDash val="sysDot"/>
          </a:ln>
        </c:spPr>
        <c:marker>
          <c:symbol val="none"/>
        </c:marker>
      </c:pivotFmt>
      <c:pivotFmt>
        <c:idx val="6"/>
        <c:spPr>
          <a:ln>
            <a:prstDash val="sysDot"/>
          </a:ln>
        </c:spPr>
        <c:marker>
          <c:symbol val="none"/>
        </c:marker>
      </c:pivotFmt>
      <c:pivotFmt>
        <c:idx val="7"/>
        <c:spPr>
          <a:ln>
            <a:prstDash val="sysDot"/>
          </a:ln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WH_DO_KL_BU01!$H$1</c:f>
              <c:strCache>
                <c:ptCount val="1"/>
                <c:pt idx="0">
                  <c:v>Sum of Rainfall (mm)</c:v>
                </c:pt>
              </c:strCache>
            </c:strRef>
          </c:tx>
          <c:marker>
            <c:symbol val="none"/>
          </c:marker>
          <c:cat>
            <c:strRef>
              <c:f>WH_DO_KL_BU01!$G$2:$G$45</c:f>
              <c:strCache>
                <c:ptCount val="43"/>
                <c:pt idx="0">
                  <c:v>6/27/2013</c:v>
                </c:pt>
                <c:pt idx="1">
                  <c:v>6/28/2013</c:v>
                </c:pt>
                <c:pt idx="2">
                  <c:v>6/29/2013</c:v>
                </c:pt>
                <c:pt idx="3">
                  <c:v>6/30/2013</c:v>
                </c:pt>
                <c:pt idx="4">
                  <c:v>7/1/2013</c:v>
                </c:pt>
                <c:pt idx="5">
                  <c:v>7/2/2013</c:v>
                </c:pt>
                <c:pt idx="6">
                  <c:v>7/3/2013</c:v>
                </c:pt>
                <c:pt idx="7">
                  <c:v>7/4/2013</c:v>
                </c:pt>
                <c:pt idx="8">
                  <c:v>7/5/2013</c:v>
                </c:pt>
                <c:pt idx="9">
                  <c:v>7/6/2013</c:v>
                </c:pt>
                <c:pt idx="10">
                  <c:v>7/7/2013</c:v>
                </c:pt>
                <c:pt idx="11">
                  <c:v>7/8/2013</c:v>
                </c:pt>
                <c:pt idx="12">
                  <c:v>7/9/2013</c:v>
                </c:pt>
                <c:pt idx="13">
                  <c:v>7/10/2013</c:v>
                </c:pt>
                <c:pt idx="14">
                  <c:v>7/11/2013</c:v>
                </c:pt>
                <c:pt idx="15">
                  <c:v>7/12/2013</c:v>
                </c:pt>
                <c:pt idx="16">
                  <c:v>7/13/2013</c:v>
                </c:pt>
                <c:pt idx="17">
                  <c:v>7/14/2013</c:v>
                </c:pt>
                <c:pt idx="18">
                  <c:v>7/15/2013</c:v>
                </c:pt>
                <c:pt idx="19">
                  <c:v>7/16/2013</c:v>
                </c:pt>
                <c:pt idx="20">
                  <c:v>7/17/2013</c:v>
                </c:pt>
                <c:pt idx="21">
                  <c:v>7/18/2013</c:v>
                </c:pt>
                <c:pt idx="22">
                  <c:v>7/19/2013</c:v>
                </c:pt>
                <c:pt idx="23">
                  <c:v>7/20/2013</c:v>
                </c:pt>
                <c:pt idx="24">
                  <c:v>7/21/2013</c:v>
                </c:pt>
                <c:pt idx="25">
                  <c:v>7/22/2013</c:v>
                </c:pt>
                <c:pt idx="26">
                  <c:v>7/23/2013</c:v>
                </c:pt>
                <c:pt idx="27">
                  <c:v>7/24/2013</c:v>
                </c:pt>
                <c:pt idx="28">
                  <c:v>7/25/2013</c:v>
                </c:pt>
                <c:pt idx="29">
                  <c:v>7/26/2013</c:v>
                </c:pt>
                <c:pt idx="30">
                  <c:v>7/27/2013</c:v>
                </c:pt>
                <c:pt idx="31">
                  <c:v>7/28/2013</c:v>
                </c:pt>
                <c:pt idx="32">
                  <c:v>7/29/2013</c:v>
                </c:pt>
                <c:pt idx="33">
                  <c:v>7/30/2013</c:v>
                </c:pt>
                <c:pt idx="34">
                  <c:v>7/31/2013</c:v>
                </c:pt>
                <c:pt idx="35">
                  <c:v>8/1/2013</c:v>
                </c:pt>
                <c:pt idx="36">
                  <c:v>8/2/2013</c:v>
                </c:pt>
                <c:pt idx="37">
                  <c:v>8/3/2013</c:v>
                </c:pt>
                <c:pt idx="38">
                  <c:v>8/4/2013</c:v>
                </c:pt>
                <c:pt idx="39">
                  <c:v>8/5/2013</c:v>
                </c:pt>
                <c:pt idx="40">
                  <c:v>8/6/2013</c:v>
                </c:pt>
                <c:pt idx="41">
                  <c:v>8/7/2013</c:v>
                </c:pt>
                <c:pt idx="42">
                  <c:v>8/8/2013</c:v>
                </c:pt>
              </c:strCache>
            </c:strRef>
          </c:cat>
          <c:val>
            <c:numRef>
              <c:f>WH_DO_KL_BU01!$H$2:$H$45</c:f>
              <c:numCache>
                <c:formatCode>General</c:formatCode>
                <c:ptCount val="43"/>
                <c:pt idx="0">
                  <c:v>0</c:v>
                </c:pt>
                <c:pt idx="1">
                  <c:v>1.5</c:v>
                </c:pt>
                <c:pt idx="2">
                  <c:v>4.4000000000000004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17.399999999999999</c:v>
                </c:pt>
                <c:pt idx="13">
                  <c:v>21.2</c:v>
                </c:pt>
                <c:pt idx="14">
                  <c:v>0.2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1.9</c:v>
                </c:pt>
                <c:pt idx="23">
                  <c:v>27.2</c:v>
                </c:pt>
                <c:pt idx="24">
                  <c:v>8.0000000000000018</c:v>
                </c:pt>
                <c:pt idx="25">
                  <c:v>5.3000000000000007</c:v>
                </c:pt>
                <c:pt idx="26">
                  <c:v>0.2</c:v>
                </c:pt>
                <c:pt idx="27">
                  <c:v>0</c:v>
                </c:pt>
                <c:pt idx="28">
                  <c:v>27.599999999999994</c:v>
                </c:pt>
                <c:pt idx="29">
                  <c:v>1.5</c:v>
                </c:pt>
                <c:pt idx="30">
                  <c:v>4.9000000000000004</c:v>
                </c:pt>
                <c:pt idx="31">
                  <c:v>3.5</c:v>
                </c:pt>
                <c:pt idx="32">
                  <c:v>0</c:v>
                </c:pt>
                <c:pt idx="33">
                  <c:v>0</c:v>
                </c:pt>
                <c:pt idx="34">
                  <c:v>12.6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WH_DO_KL_BU01!$I$1</c:f>
              <c:strCache>
                <c:ptCount val="1"/>
                <c:pt idx="0">
                  <c:v>Average of Temp (*C)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WH_DO_KL_BU01!$G$2:$G$45</c:f>
              <c:strCache>
                <c:ptCount val="43"/>
                <c:pt idx="0">
                  <c:v>6/27/2013</c:v>
                </c:pt>
                <c:pt idx="1">
                  <c:v>6/28/2013</c:v>
                </c:pt>
                <c:pt idx="2">
                  <c:v>6/29/2013</c:v>
                </c:pt>
                <c:pt idx="3">
                  <c:v>6/30/2013</c:v>
                </c:pt>
                <c:pt idx="4">
                  <c:v>7/1/2013</c:v>
                </c:pt>
                <c:pt idx="5">
                  <c:v>7/2/2013</c:v>
                </c:pt>
                <c:pt idx="6">
                  <c:v>7/3/2013</c:v>
                </c:pt>
                <c:pt idx="7">
                  <c:v>7/4/2013</c:v>
                </c:pt>
                <c:pt idx="8">
                  <c:v>7/5/2013</c:v>
                </c:pt>
                <c:pt idx="9">
                  <c:v>7/6/2013</c:v>
                </c:pt>
                <c:pt idx="10">
                  <c:v>7/7/2013</c:v>
                </c:pt>
                <c:pt idx="11">
                  <c:v>7/8/2013</c:v>
                </c:pt>
                <c:pt idx="12">
                  <c:v>7/9/2013</c:v>
                </c:pt>
                <c:pt idx="13">
                  <c:v>7/10/2013</c:v>
                </c:pt>
                <c:pt idx="14">
                  <c:v>7/11/2013</c:v>
                </c:pt>
                <c:pt idx="15">
                  <c:v>7/12/2013</c:v>
                </c:pt>
                <c:pt idx="16">
                  <c:v>7/13/2013</c:v>
                </c:pt>
                <c:pt idx="17">
                  <c:v>7/14/2013</c:v>
                </c:pt>
                <c:pt idx="18">
                  <c:v>7/15/2013</c:v>
                </c:pt>
                <c:pt idx="19">
                  <c:v>7/16/2013</c:v>
                </c:pt>
                <c:pt idx="20">
                  <c:v>7/17/2013</c:v>
                </c:pt>
                <c:pt idx="21">
                  <c:v>7/18/2013</c:v>
                </c:pt>
                <c:pt idx="22">
                  <c:v>7/19/2013</c:v>
                </c:pt>
                <c:pt idx="23">
                  <c:v>7/20/2013</c:v>
                </c:pt>
                <c:pt idx="24">
                  <c:v>7/21/2013</c:v>
                </c:pt>
                <c:pt idx="25">
                  <c:v>7/22/2013</c:v>
                </c:pt>
                <c:pt idx="26">
                  <c:v>7/23/2013</c:v>
                </c:pt>
                <c:pt idx="27">
                  <c:v>7/24/2013</c:v>
                </c:pt>
                <c:pt idx="28">
                  <c:v>7/25/2013</c:v>
                </c:pt>
                <c:pt idx="29">
                  <c:v>7/26/2013</c:v>
                </c:pt>
                <c:pt idx="30">
                  <c:v>7/27/2013</c:v>
                </c:pt>
                <c:pt idx="31">
                  <c:v>7/28/2013</c:v>
                </c:pt>
                <c:pt idx="32">
                  <c:v>7/29/2013</c:v>
                </c:pt>
                <c:pt idx="33">
                  <c:v>7/30/2013</c:v>
                </c:pt>
                <c:pt idx="34">
                  <c:v>7/31/2013</c:v>
                </c:pt>
                <c:pt idx="35">
                  <c:v>8/1/2013</c:v>
                </c:pt>
                <c:pt idx="36">
                  <c:v>8/2/2013</c:v>
                </c:pt>
                <c:pt idx="37">
                  <c:v>8/3/2013</c:v>
                </c:pt>
                <c:pt idx="38">
                  <c:v>8/4/2013</c:v>
                </c:pt>
                <c:pt idx="39">
                  <c:v>8/5/2013</c:v>
                </c:pt>
                <c:pt idx="40">
                  <c:v>8/6/2013</c:v>
                </c:pt>
                <c:pt idx="41">
                  <c:v>8/7/2013</c:v>
                </c:pt>
                <c:pt idx="42">
                  <c:v>8/8/2013</c:v>
                </c:pt>
              </c:strCache>
            </c:strRef>
          </c:cat>
          <c:val>
            <c:numRef>
              <c:f>WH_DO_KL_BU01!$I$2:$I$45</c:f>
              <c:numCache>
                <c:formatCode>0.0</c:formatCode>
                <c:ptCount val="43"/>
                <c:pt idx="0">
                  <c:v>25.240000000000002</c:v>
                </c:pt>
                <c:pt idx="1">
                  <c:v>14.866666666666667</c:v>
                </c:pt>
                <c:pt idx="2">
                  <c:v>16.375</c:v>
                </c:pt>
                <c:pt idx="3">
                  <c:v>19.091666666666665</c:v>
                </c:pt>
                <c:pt idx="4">
                  <c:v>16.608333333333338</c:v>
                </c:pt>
                <c:pt idx="5">
                  <c:v>15.233333333333333</c:v>
                </c:pt>
                <c:pt idx="6">
                  <c:v>12.479166666666664</c:v>
                </c:pt>
                <c:pt idx="7">
                  <c:v>12.770833333333334</c:v>
                </c:pt>
                <c:pt idx="8">
                  <c:v>13.458333333333334</c:v>
                </c:pt>
                <c:pt idx="9">
                  <c:v>14.470833333333331</c:v>
                </c:pt>
                <c:pt idx="10">
                  <c:v>13.929166666666669</c:v>
                </c:pt>
                <c:pt idx="11">
                  <c:v>13.812499999999998</c:v>
                </c:pt>
                <c:pt idx="12">
                  <c:v>7.3041666666666663</c:v>
                </c:pt>
                <c:pt idx="13">
                  <c:v>7.9624999999999986</c:v>
                </c:pt>
                <c:pt idx="14">
                  <c:v>10.445833333333333</c:v>
                </c:pt>
                <c:pt idx="15">
                  <c:v>13.841666666666667</c:v>
                </c:pt>
                <c:pt idx="16">
                  <c:v>15.695833333333335</c:v>
                </c:pt>
                <c:pt idx="17">
                  <c:v>17.245833333333334</c:v>
                </c:pt>
                <c:pt idx="18">
                  <c:v>18.599999999999998</c:v>
                </c:pt>
                <c:pt idx="19">
                  <c:v>17.8</c:v>
                </c:pt>
                <c:pt idx="20">
                  <c:v>17.945833333333333</c:v>
                </c:pt>
                <c:pt idx="21">
                  <c:v>17.854166666666668</c:v>
                </c:pt>
                <c:pt idx="22">
                  <c:v>14.8375</c:v>
                </c:pt>
                <c:pt idx="23">
                  <c:v>10.129166666666666</c:v>
                </c:pt>
                <c:pt idx="24">
                  <c:v>9.5791666666666675</c:v>
                </c:pt>
                <c:pt idx="25">
                  <c:v>11.654166666666667</c:v>
                </c:pt>
                <c:pt idx="26">
                  <c:v>15.475000000000001</c:v>
                </c:pt>
                <c:pt idx="27">
                  <c:v>16.12083333333333</c:v>
                </c:pt>
                <c:pt idx="28">
                  <c:v>11.808333333333335</c:v>
                </c:pt>
                <c:pt idx="29">
                  <c:v>13.254166666666665</c:v>
                </c:pt>
                <c:pt idx="30">
                  <c:v>14.245833333333332</c:v>
                </c:pt>
                <c:pt idx="31">
                  <c:v>17.474999999999994</c:v>
                </c:pt>
                <c:pt idx="32">
                  <c:v>19.654166666666665</c:v>
                </c:pt>
                <c:pt idx="33">
                  <c:v>19.575000000000003</c:v>
                </c:pt>
                <c:pt idx="34">
                  <c:v>16.758333333333333</c:v>
                </c:pt>
                <c:pt idx="35">
                  <c:v>17.016666666666669</c:v>
                </c:pt>
                <c:pt idx="36">
                  <c:v>18.666666666666664</c:v>
                </c:pt>
                <c:pt idx="37">
                  <c:v>14.745833333333332</c:v>
                </c:pt>
                <c:pt idx="38">
                  <c:v>14.608333333333334</c:v>
                </c:pt>
                <c:pt idx="39">
                  <c:v>15.620833333333332</c:v>
                </c:pt>
                <c:pt idx="40">
                  <c:v>15.466666666666669</c:v>
                </c:pt>
                <c:pt idx="41">
                  <c:v>13.899999999999999</c:v>
                </c:pt>
                <c:pt idx="42">
                  <c:v>14.49375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WH_DO_KL_BU01!$J$1</c:f>
              <c:strCache>
                <c:ptCount val="1"/>
                <c:pt idx="0">
                  <c:v>Max of Temp (*C)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WH_DO_KL_BU01!$G$2:$G$45</c:f>
              <c:strCache>
                <c:ptCount val="43"/>
                <c:pt idx="0">
                  <c:v>6/27/2013</c:v>
                </c:pt>
                <c:pt idx="1">
                  <c:v>6/28/2013</c:v>
                </c:pt>
                <c:pt idx="2">
                  <c:v>6/29/2013</c:v>
                </c:pt>
                <c:pt idx="3">
                  <c:v>6/30/2013</c:v>
                </c:pt>
                <c:pt idx="4">
                  <c:v>7/1/2013</c:v>
                </c:pt>
                <c:pt idx="5">
                  <c:v>7/2/2013</c:v>
                </c:pt>
                <c:pt idx="6">
                  <c:v>7/3/2013</c:v>
                </c:pt>
                <c:pt idx="7">
                  <c:v>7/4/2013</c:v>
                </c:pt>
                <c:pt idx="8">
                  <c:v>7/5/2013</c:v>
                </c:pt>
                <c:pt idx="9">
                  <c:v>7/6/2013</c:v>
                </c:pt>
                <c:pt idx="10">
                  <c:v>7/7/2013</c:v>
                </c:pt>
                <c:pt idx="11">
                  <c:v>7/8/2013</c:v>
                </c:pt>
                <c:pt idx="12">
                  <c:v>7/9/2013</c:v>
                </c:pt>
                <c:pt idx="13">
                  <c:v>7/10/2013</c:v>
                </c:pt>
                <c:pt idx="14">
                  <c:v>7/11/2013</c:v>
                </c:pt>
                <c:pt idx="15">
                  <c:v>7/12/2013</c:v>
                </c:pt>
                <c:pt idx="16">
                  <c:v>7/13/2013</c:v>
                </c:pt>
                <c:pt idx="17">
                  <c:v>7/14/2013</c:v>
                </c:pt>
                <c:pt idx="18">
                  <c:v>7/15/2013</c:v>
                </c:pt>
                <c:pt idx="19">
                  <c:v>7/16/2013</c:v>
                </c:pt>
                <c:pt idx="20">
                  <c:v>7/17/2013</c:v>
                </c:pt>
                <c:pt idx="21">
                  <c:v>7/18/2013</c:v>
                </c:pt>
                <c:pt idx="22">
                  <c:v>7/19/2013</c:v>
                </c:pt>
                <c:pt idx="23">
                  <c:v>7/20/2013</c:v>
                </c:pt>
                <c:pt idx="24">
                  <c:v>7/21/2013</c:v>
                </c:pt>
                <c:pt idx="25">
                  <c:v>7/22/2013</c:v>
                </c:pt>
                <c:pt idx="26">
                  <c:v>7/23/2013</c:v>
                </c:pt>
                <c:pt idx="27">
                  <c:v>7/24/2013</c:v>
                </c:pt>
                <c:pt idx="28">
                  <c:v>7/25/2013</c:v>
                </c:pt>
                <c:pt idx="29">
                  <c:v>7/26/2013</c:v>
                </c:pt>
                <c:pt idx="30">
                  <c:v>7/27/2013</c:v>
                </c:pt>
                <c:pt idx="31">
                  <c:v>7/28/2013</c:v>
                </c:pt>
                <c:pt idx="32">
                  <c:v>7/29/2013</c:v>
                </c:pt>
                <c:pt idx="33">
                  <c:v>7/30/2013</c:v>
                </c:pt>
                <c:pt idx="34">
                  <c:v>7/31/2013</c:v>
                </c:pt>
                <c:pt idx="35">
                  <c:v>8/1/2013</c:v>
                </c:pt>
                <c:pt idx="36">
                  <c:v>8/2/2013</c:v>
                </c:pt>
                <c:pt idx="37">
                  <c:v>8/3/2013</c:v>
                </c:pt>
                <c:pt idx="38">
                  <c:v>8/4/2013</c:v>
                </c:pt>
                <c:pt idx="39">
                  <c:v>8/5/2013</c:v>
                </c:pt>
                <c:pt idx="40">
                  <c:v>8/6/2013</c:v>
                </c:pt>
                <c:pt idx="41">
                  <c:v>8/7/2013</c:v>
                </c:pt>
                <c:pt idx="42">
                  <c:v>8/8/2013</c:v>
                </c:pt>
              </c:strCache>
            </c:strRef>
          </c:cat>
          <c:val>
            <c:numRef>
              <c:f>WH_DO_KL_BU01!$J$2:$J$45</c:f>
              <c:numCache>
                <c:formatCode>General</c:formatCode>
                <c:ptCount val="43"/>
                <c:pt idx="0">
                  <c:v>29.1</c:v>
                </c:pt>
                <c:pt idx="1">
                  <c:v>23</c:v>
                </c:pt>
                <c:pt idx="2">
                  <c:v>26.2</c:v>
                </c:pt>
                <c:pt idx="3">
                  <c:v>25.9</c:v>
                </c:pt>
                <c:pt idx="4">
                  <c:v>25.1</c:v>
                </c:pt>
                <c:pt idx="5">
                  <c:v>23.4</c:v>
                </c:pt>
                <c:pt idx="6">
                  <c:v>18.7</c:v>
                </c:pt>
                <c:pt idx="7">
                  <c:v>22.5</c:v>
                </c:pt>
                <c:pt idx="8">
                  <c:v>23.4</c:v>
                </c:pt>
                <c:pt idx="9">
                  <c:v>23.9</c:v>
                </c:pt>
                <c:pt idx="10">
                  <c:v>21.7</c:v>
                </c:pt>
                <c:pt idx="11">
                  <c:v>20.6</c:v>
                </c:pt>
                <c:pt idx="12">
                  <c:v>9.3000000000000007</c:v>
                </c:pt>
                <c:pt idx="13">
                  <c:v>12.1</c:v>
                </c:pt>
                <c:pt idx="14">
                  <c:v>14.4</c:v>
                </c:pt>
                <c:pt idx="15">
                  <c:v>19.8</c:v>
                </c:pt>
                <c:pt idx="16">
                  <c:v>25.8</c:v>
                </c:pt>
                <c:pt idx="17">
                  <c:v>27.7</c:v>
                </c:pt>
                <c:pt idx="18">
                  <c:v>28.3</c:v>
                </c:pt>
                <c:pt idx="19">
                  <c:v>26.7</c:v>
                </c:pt>
                <c:pt idx="20">
                  <c:v>26.6</c:v>
                </c:pt>
                <c:pt idx="21">
                  <c:v>27.3</c:v>
                </c:pt>
                <c:pt idx="22">
                  <c:v>18.2</c:v>
                </c:pt>
                <c:pt idx="23">
                  <c:v>12.4</c:v>
                </c:pt>
                <c:pt idx="24">
                  <c:v>12.1</c:v>
                </c:pt>
                <c:pt idx="25">
                  <c:v>16</c:v>
                </c:pt>
                <c:pt idx="26">
                  <c:v>23</c:v>
                </c:pt>
                <c:pt idx="27">
                  <c:v>27.6</c:v>
                </c:pt>
                <c:pt idx="28">
                  <c:v>13.7</c:v>
                </c:pt>
                <c:pt idx="29">
                  <c:v>20.5</c:v>
                </c:pt>
                <c:pt idx="30">
                  <c:v>20.6</c:v>
                </c:pt>
                <c:pt idx="31">
                  <c:v>25.4</c:v>
                </c:pt>
                <c:pt idx="32">
                  <c:v>30.7</c:v>
                </c:pt>
                <c:pt idx="33">
                  <c:v>29.8</c:v>
                </c:pt>
                <c:pt idx="34">
                  <c:v>28.3</c:v>
                </c:pt>
                <c:pt idx="35">
                  <c:v>29.6</c:v>
                </c:pt>
                <c:pt idx="36">
                  <c:v>29.8</c:v>
                </c:pt>
                <c:pt idx="37">
                  <c:v>20.8</c:v>
                </c:pt>
                <c:pt idx="38">
                  <c:v>23.5</c:v>
                </c:pt>
                <c:pt idx="39">
                  <c:v>25.7</c:v>
                </c:pt>
                <c:pt idx="40">
                  <c:v>26.6</c:v>
                </c:pt>
                <c:pt idx="41">
                  <c:v>22</c:v>
                </c:pt>
                <c:pt idx="42">
                  <c:v>19.8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WH_DO_KL_BU01!$K$1</c:f>
              <c:strCache>
                <c:ptCount val="1"/>
                <c:pt idx="0">
                  <c:v>Min of Temp (*C)2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WH_DO_KL_BU01!$G$2:$G$45</c:f>
              <c:strCache>
                <c:ptCount val="43"/>
                <c:pt idx="0">
                  <c:v>6/27/2013</c:v>
                </c:pt>
                <c:pt idx="1">
                  <c:v>6/28/2013</c:v>
                </c:pt>
                <c:pt idx="2">
                  <c:v>6/29/2013</c:v>
                </c:pt>
                <c:pt idx="3">
                  <c:v>6/30/2013</c:v>
                </c:pt>
                <c:pt idx="4">
                  <c:v>7/1/2013</c:v>
                </c:pt>
                <c:pt idx="5">
                  <c:v>7/2/2013</c:v>
                </c:pt>
                <c:pt idx="6">
                  <c:v>7/3/2013</c:v>
                </c:pt>
                <c:pt idx="7">
                  <c:v>7/4/2013</c:v>
                </c:pt>
                <c:pt idx="8">
                  <c:v>7/5/2013</c:v>
                </c:pt>
                <c:pt idx="9">
                  <c:v>7/6/2013</c:v>
                </c:pt>
                <c:pt idx="10">
                  <c:v>7/7/2013</c:v>
                </c:pt>
                <c:pt idx="11">
                  <c:v>7/8/2013</c:v>
                </c:pt>
                <c:pt idx="12">
                  <c:v>7/9/2013</c:v>
                </c:pt>
                <c:pt idx="13">
                  <c:v>7/10/2013</c:v>
                </c:pt>
                <c:pt idx="14">
                  <c:v>7/11/2013</c:v>
                </c:pt>
                <c:pt idx="15">
                  <c:v>7/12/2013</c:v>
                </c:pt>
                <c:pt idx="16">
                  <c:v>7/13/2013</c:v>
                </c:pt>
                <c:pt idx="17">
                  <c:v>7/14/2013</c:v>
                </c:pt>
                <c:pt idx="18">
                  <c:v>7/15/2013</c:v>
                </c:pt>
                <c:pt idx="19">
                  <c:v>7/16/2013</c:v>
                </c:pt>
                <c:pt idx="20">
                  <c:v>7/17/2013</c:v>
                </c:pt>
                <c:pt idx="21">
                  <c:v>7/18/2013</c:v>
                </c:pt>
                <c:pt idx="22">
                  <c:v>7/19/2013</c:v>
                </c:pt>
                <c:pt idx="23">
                  <c:v>7/20/2013</c:v>
                </c:pt>
                <c:pt idx="24">
                  <c:v>7/21/2013</c:v>
                </c:pt>
                <c:pt idx="25">
                  <c:v>7/22/2013</c:v>
                </c:pt>
                <c:pt idx="26">
                  <c:v>7/23/2013</c:v>
                </c:pt>
                <c:pt idx="27">
                  <c:v>7/24/2013</c:v>
                </c:pt>
                <c:pt idx="28">
                  <c:v>7/25/2013</c:v>
                </c:pt>
                <c:pt idx="29">
                  <c:v>7/26/2013</c:v>
                </c:pt>
                <c:pt idx="30">
                  <c:v>7/27/2013</c:v>
                </c:pt>
                <c:pt idx="31">
                  <c:v>7/28/2013</c:v>
                </c:pt>
                <c:pt idx="32">
                  <c:v>7/29/2013</c:v>
                </c:pt>
                <c:pt idx="33">
                  <c:v>7/30/2013</c:v>
                </c:pt>
                <c:pt idx="34">
                  <c:v>7/31/2013</c:v>
                </c:pt>
                <c:pt idx="35">
                  <c:v>8/1/2013</c:v>
                </c:pt>
                <c:pt idx="36">
                  <c:v>8/2/2013</c:v>
                </c:pt>
                <c:pt idx="37">
                  <c:v>8/3/2013</c:v>
                </c:pt>
                <c:pt idx="38">
                  <c:v>8/4/2013</c:v>
                </c:pt>
                <c:pt idx="39">
                  <c:v>8/5/2013</c:v>
                </c:pt>
                <c:pt idx="40">
                  <c:v>8/6/2013</c:v>
                </c:pt>
                <c:pt idx="41">
                  <c:v>8/7/2013</c:v>
                </c:pt>
                <c:pt idx="42">
                  <c:v>8/8/2013</c:v>
                </c:pt>
              </c:strCache>
            </c:strRef>
          </c:cat>
          <c:val>
            <c:numRef>
              <c:f>WH_DO_KL_BU01!$K$2:$K$45</c:f>
              <c:numCache>
                <c:formatCode>General</c:formatCode>
                <c:ptCount val="43"/>
                <c:pt idx="0">
                  <c:v>17.7</c:v>
                </c:pt>
                <c:pt idx="1">
                  <c:v>9</c:v>
                </c:pt>
                <c:pt idx="2">
                  <c:v>7.5</c:v>
                </c:pt>
                <c:pt idx="3">
                  <c:v>8.5</c:v>
                </c:pt>
                <c:pt idx="4">
                  <c:v>6.1</c:v>
                </c:pt>
                <c:pt idx="5">
                  <c:v>5.3</c:v>
                </c:pt>
                <c:pt idx="6">
                  <c:v>7.6</c:v>
                </c:pt>
                <c:pt idx="7">
                  <c:v>1.3</c:v>
                </c:pt>
                <c:pt idx="8">
                  <c:v>1.2</c:v>
                </c:pt>
                <c:pt idx="9">
                  <c:v>3.1</c:v>
                </c:pt>
                <c:pt idx="10">
                  <c:v>4.7</c:v>
                </c:pt>
                <c:pt idx="11">
                  <c:v>8</c:v>
                </c:pt>
                <c:pt idx="12">
                  <c:v>5.8</c:v>
                </c:pt>
                <c:pt idx="13">
                  <c:v>5.3</c:v>
                </c:pt>
                <c:pt idx="14">
                  <c:v>7</c:v>
                </c:pt>
                <c:pt idx="15">
                  <c:v>7.7</c:v>
                </c:pt>
                <c:pt idx="16">
                  <c:v>3.1</c:v>
                </c:pt>
                <c:pt idx="17">
                  <c:v>3.2</c:v>
                </c:pt>
                <c:pt idx="18">
                  <c:v>5.9</c:v>
                </c:pt>
                <c:pt idx="19">
                  <c:v>8.6</c:v>
                </c:pt>
                <c:pt idx="20">
                  <c:v>10.4</c:v>
                </c:pt>
                <c:pt idx="21">
                  <c:v>11.3</c:v>
                </c:pt>
                <c:pt idx="22">
                  <c:v>10.3</c:v>
                </c:pt>
                <c:pt idx="23">
                  <c:v>8.5</c:v>
                </c:pt>
                <c:pt idx="24">
                  <c:v>7.6</c:v>
                </c:pt>
                <c:pt idx="25">
                  <c:v>9.1999999999999993</c:v>
                </c:pt>
                <c:pt idx="26">
                  <c:v>8.8000000000000007</c:v>
                </c:pt>
                <c:pt idx="27">
                  <c:v>5.5</c:v>
                </c:pt>
                <c:pt idx="28">
                  <c:v>10.7</c:v>
                </c:pt>
                <c:pt idx="29">
                  <c:v>9</c:v>
                </c:pt>
                <c:pt idx="30">
                  <c:v>10.3</c:v>
                </c:pt>
                <c:pt idx="31">
                  <c:v>11.3</c:v>
                </c:pt>
                <c:pt idx="32">
                  <c:v>7.3</c:v>
                </c:pt>
                <c:pt idx="33">
                  <c:v>10.8</c:v>
                </c:pt>
                <c:pt idx="34">
                  <c:v>8.4</c:v>
                </c:pt>
                <c:pt idx="35">
                  <c:v>4.7</c:v>
                </c:pt>
                <c:pt idx="36">
                  <c:v>5.5</c:v>
                </c:pt>
                <c:pt idx="37">
                  <c:v>4.7</c:v>
                </c:pt>
                <c:pt idx="38">
                  <c:v>5.2</c:v>
                </c:pt>
                <c:pt idx="39">
                  <c:v>5</c:v>
                </c:pt>
                <c:pt idx="40">
                  <c:v>3.1</c:v>
                </c:pt>
                <c:pt idx="41">
                  <c:v>3.1</c:v>
                </c:pt>
                <c:pt idx="42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87936"/>
        <c:axId val="164489472"/>
      </c:lineChart>
      <c:catAx>
        <c:axId val="16448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489472"/>
        <c:crosses val="autoZero"/>
        <c:auto val="1"/>
        <c:lblAlgn val="ctr"/>
        <c:lblOffset val="100"/>
        <c:noMultiLvlLbl val="0"/>
      </c:catAx>
      <c:valAx>
        <c:axId val="16448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48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157161</xdr:colOff>
      <xdr:row>2</xdr:row>
      <xdr:rowOff>28575</xdr:rowOff>
    </xdr:from>
    <xdr:to>
      <xdr:col>26</xdr:col>
      <xdr:colOff>104775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&amp;I/CS&amp;I%20Water%20Quality/Database/master_lab_analysis_2013_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mbstone_data"/>
      <sheetName val="lab_analysis"/>
      <sheetName val="field_measurements"/>
      <sheetName val="flow_data"/>
      <sheetName val="weather_data"/>
      <sheetName val="inspection_samples"/>
      <sheetName val="Sheet1"/>
      <sheetName val="Sheet2"/>
    </sheetNames>
    <sheetDataSet>
      <sheetData sheetId="0">
        <row r="2">
          <cell r="A2" t="str">
            <v>BI01</v>
          </cell>
          <cell r="B2" t="str">
            <v>Big Creek</v>
          </cell>
          <cell r="C2" t="str">
            <v>A</v>
          </cell>
          <cell r="D2" t="str">
            <v>Big Creek</v>
          </cell>
          <cell r="E2" t="str">
            <v>Big Creek  near the mouth at bridge</v>
          </cell>
          <cell r="F2" t="str">
            <v>BC 01</v>
          </cell>
          <cell r="G2" t="str">
            <v>BAM</v>
          </cell>
          <cell r="H2" t="str">
            <v>Y</v>
          </cell>
          <cell r="I2" t="str">
            <v>2008, 2009</v>
          </cell>
          <cell r="J2">
            <v>62.59901</v>
          </cell>
          <cell r="K2">
            <v>-137.01318000000001</v>
          </cell>
          <cell r="L2">
            <v>10</v>
          </cell>
          <cell r="M2" t="str">
            <v>High</v>
          </cell>
          <cell r="N2">
            <v>0</v>
          </cell>
          <cell r="O2" t="str">
            <v>NA</v>
          </cell>
          <cell r="P2">
            <v>25</v>
          </cell>
          <cell r="Q2">
            <v>0</v>
          </cell>
        </row>
        <row r="3">
          <cell r="A3" t="str">
            <v>BI02</v>
          </cell>
          <cell r="B3" t="str">
            <v>Big Creek</v>
          </cell>
          <cell r="C3" t="str">
            <v>A</v>
          </cell>
          <cell r="D3" t="str">
            <v>Big Creek</v>
          </cell>
          <cell r="E3" t="str">
            <v>Big Creek upstream of Seymour Creek</v>
          </cell>
          <cell r="F3" t="str">
            <v>BC 02</v>
          </cell>
          <cell r="G3" t="str">
            <v>O</v>
          </cell>
          <cell r="H3" t="str">
            <v>N</v>
          </cell>
          <cell r="I3" t="str">
            <v>NA</v>
          </cell>
          <cell r="J3">
            <v>62.355789999999999</v>
          </cell>
          <cell r="K3">
            <v>-137.17789999999999</v>
          </cell>
          <cell r="L3">
            <v>10</v>
          </cell>
          <cell r="M3" t="str">
            <v>High</v>
          </cell>
          <cell r="N3">
            <v>0</v>
          </cell>
          <cell r="O3" t="str">
            <v>NA</v>
          </cell>
          <cell r="P3">
            <v>25</v>
          </cell>
          <cell r="Q3">
            <v>0</v>
          </cell>
        </row>
        <row r="4">
          <cell r="A4" t="str">
            <v>BI03</v>
          </cell>
          <cell r="B4" t="str">
            <v>Big Creek</v>
          </cell>
          <cell r="C4" t="str">
            <v>A</v>
          </cell>
          <cell r="D4" t="str">
            <v>Big Creek</v>
          </cell>
          <cell r="E4" t="str">
            <v>Big Creek upstream Happy Creek and downstream Boliden Creek</v>
          </cell>
          <cell r="F4" t="str">
            <v xml:space="preserve">BC 02A </v>
          </cell>
          <cell r="G4" t="str">
            <v>O</v>
          </cell>
          <cell r="H4" t="str">
            <v>N</v>
          </cell>
          <cell r="I4" t="str">
            <v>NA</v>
          </cell>
          <cell r="J4">
            <v>62.34543</v>
          </cell>
          <cell r="K4">
            <v>-137.25592</v>
          </cell>
          <cell r="L4">
            <v>6</v>
          </cell>
          <cell r="M4" t="str">
            <v>Moderate-Moderate</v>
          </cell>
          <cell r="N4">
            <v>200</v>
          </cell>
          <cell r="O4" t="str">
            <v>NA</v>
          </cell>
          <cell r="P4">
            <v>50</v>
          </cell>
          <cell r="Q4">
            <v>0</v>
          </cell>
        </row>
        <row r="5">
          <cell r="A5" t="str">
            <v>BI04</v>
          </cell>
          <cell r="B5" t="str">
            <v>Big Creek</v>
          </cell>
          <cell r="C5" t="str">
            <v>A</v>
          </cell>
          <cell r="D5" t="str">
            <v>Big Creek</v>
          </cell>
          <cell r="E5" t="str">
            <v>Big Creek upstream Boliden Creek downstream Mechanic Creek</v>
          </cell>
          <cell r="F5" t="str">
            <v>BC 03</v>
          </cell>
          <cell r="G5" t="str">
            <v>O</v>
          </cell>
          <cell r="H5" t="str">
            <v>N</v>
          </cell>
          <cell r="I5" t="str">
            <v>NA</v>
          </cell>
          <cell r="J5">
            <v>62.351289999999999</v>
          </cell>
          <cell r="K5">
            <v>-137.29741000000001</v>
          </cell>
          <cell r="L5">
            <v>6</v>
          </cell>
          <cell r="M5" t="str">
            <v>Moderate-Moderate</v>
          </cell>
          <cell r="N5">
            <v>200</v>
          </cell>
          <cell r="O5" t="str">
            <v>NA</v>
          </cell>
          <cell r="P5">
            <v>50</v>
          </cell>
          <cell r="Q5">
            <v>0</v>
          </cell>
        </row>
        <row r="6">
          <cell r="A6" t="str">
            <v>BI05</v>
          </cell>
          <cell r="B6" t="str">
            <v>Big Creek</v>
          </cell>
          <cell r="C6" t="str">
            <v>A</v>
          </cell>
          <cell r="D6" t="str">
            <v>Big Creek</v>
          </cell>
          <cell r="E6" t="str">
            <v>Upper Big Creek upstream of Mechanic Creek</v>
          </cell>
          <cell r="F6" t="str">
            <v>BC 04</v>
          </cell>
          <cell r="G6" t="str">
            <v>O</v>
          </cell>
          <cell r="H6" t="str">
            <v>Y</v>
          </cell>
          <cell r="I6">
            <v>2008</v>
          </cell>
          <cell r="J6">
            <v>62.348399999999998</v>
          </cell>
          <cell r="K6">
            <v>-137.30297999999999</v>
          </cell>
          <cell r="L6">
            <v>6</v>
          </cell>
          <cell r="M6" t="str">
            <v>Low</v>
          </cell>
          <cell r="N6" t="str">
            <v>NA</v>
          </cell>
          <cell r="O6">
            <v>1.5</v>
          </cell>
          <cell r="P6">
            <v>200</v>
          </cell>
          <cell r="Q6">
            <v>0</v>
          </cell>
        </row>
        <row r="7">
          <cell r="A7" t="str">
            <v>BI06</v>
          </cell>
          <cell r="B7" t="str">
            <v>Big Creek</v>
          </cell>
          <cell r="C7" t="str">
            <v>A</v>
          </cell>
          <cell r="D7" t="str">
            <v>Big Creek</v>
          </cell>
          <cell r="E7" t="str">
            <v>Upper Big Creek above all mining</v>
          </cell>
          <cell r="F7" t="str">
            <v>BC 05</v>
          </cell>
          <cell r="G7" t="str">
            <v>AAM</v>
          </cell>
          <cell r="H7" t="str">
            <v>Y</v>
          </cell>
          <cell r="I7">
            <v>2009</v>
          </cell>
          <cell r="J7">
            <v>62.374859999999998</v>
          </cell>
          <cell r="K7">
            <v>-137.38140999999999</v>
          </cell>
          <cell r="L7">
            <v>4</v>
          </cell>
          <cell r="M7" t="str">
            <v>Moderate-Low</v>
          </cell>
          <cell r="N7" t="str">
            <v>NA</v>
          </cell>
          <cell r="O7">
            <v>1.2</v>
          </cell>
          <cell r="P7">
            <v>80</v>
          </cell>
          <cell r="Q7">
            <v>0</v>
          </cell>
        </row>
        <row r="8">
          <cell r="A8" t="str">
            <v>BI_BO01</v>
          </cell>
          <cell r="B8" t="str">
            <v>Big Creek</v>
          </cell>
          <cell r="C8" t="str">
            <v>A</v>
          </cell>
          <cell r="D8" t="str">
            <v>Boliden Creek</v>
          </cell>
          <cell r="E8" t="str">
            <v>Boliden Creek mouth at road culvert</v>
          </cell>
          <cell r="F8" t="str">
            <v>BC BOL 01</v>
          </cell>
          <cell r="G8" t="str">
            <v>MT</v>
          </cell>
          <cell r="H8" t="str">
            <v>N</v>
          </cell>
          <cell r="I8" t="str">
            <v>NA</v>
          </cell>
          <cell r="J8">
            <v>62.34525</v>
          </cell>
          <cell r="K8">
            <v>-137.25809000000001</v>
          </cell>
          <cell r="L8">
            <v>6</v>
          </cell>
          <cell r="M8" t="str">
            <v>Moderate-Moderate</v>
          </cell>
          <cell r="N8">
            <v>200</v>
          </cell>
          <cell r="O8" t="str">
            <v>NA</v>
          </cell>
          <cell r="P8">
            <v>50</v>
          </cell>
          <cell r="Q8">
            <v>0</v>
          </cell>
        </row>
        <row r="9">
          <cell r="A9" t="str">
            <v>BI_SE_BO01</v>
          </cell>
          <cell r="B9" t="str">
            <v>Big Creek</v>
          </cell>
          <cell r="C9" t="str">
            <v>A</v>
          </cell>
          <cell r="D9" t="str">
            <v>Bow Creek</v>
          </cell>
          <cell r="E9" t="str">
            <v>Bow Creek mouth</v>
          </cell>
          <cell r="F9" t="str">
            <v>BC BOW 01</v>
          </cell>
          <cell r="G9" t="str">
            <v>MT</v>
          </cell>
          <cell r="H9" t="str">
            <v>N</v>
          </cell>
          <cell r="I9" t="str">
            <v>NA</v>
          </cell>
          <cell r="J9">
            <v>62.305999999999997</v>
          </cell>
          <cell r="K9">
            <v>-137.21628999999999</v>
          </cell>
          <cell r="L9">
            <v>6</v>
          </cell>
          <cell r="M9" t="str">
            <v>Moderate-Moderate</v>
          </cell>
          <cell r="N9">
            <v>200</v>
          </cell>
          <cell r="O9" t="str">
            <v>NA</v>
          </cell>
          <cell r="P9">
            <v>50</v>
          </cell>
          <cell r="Q9">
            <v>0</v>
          </cell>
        </row>
        <row r="10">
          <cell r="A10" t="str">
            <v>BI_HA01</v>
          </cell>
          <cell r="B10" t="str">
            <v>Big Creek</v>
          </cell>
          <cell r="C10" t="str">
            <v>A</v>
          </cell>
          <cell r="D10" t="str">
            <v>Happy Creek</v>
          </cell>
          <cell r="E10" t="str">
            <v>Happy Creek mouth</v>
          </cell>
          <cell r="F10" t="str">
            <v>BC HAP 01</v>
          </cell>
          <cell r="G10" t="str">
            <v>MT</v>
          </cell>
          <cell r="H10" t="str">
            <v>N</v>
          </cell>
          <cell r="I10" t="str">
            <v>NA</v>
          </cell>
          <cell r="J10">
            <v>62.346719999999998</v>
          </cell>
          <cell r="K10">
            <v>-137.23535000000001</v>
          </cell>
          <cell r="L10">
            <v>1</v>
          </cell>
          <cell r="M10" t="str">
            <v>Low</v>
          </cell>
          <cell r="N10" t="str">
            <v>NA</v>
          </cell>
          <cell r="O10">
            <v>1.5</v>
          </cell>
          <cell r="P10">
            <v>200</v>
          </cell>
          <cell r="Q10">
            <v>0</v>
          </cell>
        </row>
        <row r="11">
          <cell r="A11" t="str">
            <v>BI_ME01</v>
          </cell>
          <cell r="B11" t="str">
            <v>Big Creek</v>
          </cell>
          <cell r="C11" t="str">
            <v>A</v>
          </cell>
          <cell r="D11" t="str">
            <v>Mechanic Creek</v>
          </cell>
          <cell r="E11" t="str">
            <v>Mechanic Creek mouth</v>
          </cell>
          <cell r="F11" t="str">
            <v>BC MEC 01</v>
          </cell>
          <cell r="G11" t="str">
            <v>MT</v>
          </cell>
          <cell r="H11" t="str">
            <v>N</v>
          </cell>
          <cell r="I11" t="str">
            <v>NA</v>
          </cell>
          <cell r="J11">
            <v>62.347639999999998</v>
          </cell>
          <cell r="K11">
            <v>-137.30185</v>
          </cell>
          <cell r="L11">
            <v>1</v>
          </cell>
          <cell r="M11" t="str">
            <v>Low</v>
          </cell>
          <cell r="N11" t="str">
            <v>NA</v>
          </cell>
          <cell r="O11">
            <v>1.5</v>
          </cell>
          <cell r="P11">
            <v>200</v>
          </cell>
          <cell r="Q11">
            <v>0</v>
          </cell>
        </row>
        <row r="12">
          <cell r="A12" t="str">
            <v>BI_ME02</v>
          </cell>
          <cell r="B12" t="str">
            <v>Big Creek</v>
          </cell>
          <cell r="C12" t="str">
            <v>A</v>
          </cell>
          <cell r="D12" t="str">
            <v>Mechanic Creek</v>
          </cell>
          <cell r="E12" t="str">
            <v xml:space="preserve">Mechanic Creek </v>
          </cell>
          <cell r="F12" t="str">
            <v>BC MEC 02</v>
          </cell>
          <cell r="G12" t="str">
            <v>O</v>
          </cell>
          <cell r="H12" t="str">
            <v>N</v>
          </cell>
          <cell r="I12" t="str">
            <v>NA</v>
          </cell>
          <cell r="J12">
            <v>62.340850000000003</v>
          </cell>
          <cell r="K12">
            <v>-137.31169</v>
          </cell>
          <cell r="L12">
            <v>1</v>
          </cell>
          <cell r="M12" t="str">
            <v>Low</v>
          </cell>
          <cell r="N12" t="str">
            <v>NA</v>
          </cell>
          <cell r="O12">
            <v>1.5</v>
          </cell>
          <cell r="P12">
            <v>200</v>
          </cell>
          <cell r="Q12">
            <v>0</v>
          </cell>
        </row>
        <row r="13">
          <cell r="A13" t="str">
            <v>BI_ME03</v>
          </cell>
          <cell r="B13" t="str">
            <v>Big Creek</v>
          </cell>
          <cell r="C13" t="str">
            <v>A</v>
          </cell>
          <cell r="D13" t="str">
            <v>Mechanic Creek</v>
          </cell>
          <cell r="E13" t="str">
            <v>Mechanic Creek at road crossing</v>
          </cell>
          <cell r="F13" t="str">
            <v>BC MEC 03</v>
          </cell>
          <cell r="G13" t="str">
            <v>O</v>
          </cell>
          <cell r="H13" t="str">
            <v>Y</v>
          </cell>
          <cell r="I13">
            <v>2008</v>
          </cell>
          <cell r="J13">
            <v>62.330649999999999</v>
          </cell>
          <cell r="K13">
            <v>-137.31941</v>
          </cell>
          <cell r="L13">
            <v>1</v>
          </cell>
          <cell r="M13" t="str">
            <v>Low</v>
          </cell>
          <cell r="N13" t="str">
            <v>NA</v>
          </cell>
          <cell r="O13">
            <v>1.5</v>
          </cell>
          <cell r="P13">
            <v>200</v>
          </cell>
          <cell r="Q13">
            <v>0</v>
          </cell>
        </row>
        <row r="14">
          <cell r="A14" t="str">
            <v>BI_ME04</v>
          </cell>
          <cell r="B14" t="str">
            <v>Big Creek</v>
          </cell>
          <cell r="C14" t="str">
            <v>A</v>
          </cell>
          <cell r="D14" t="str">
            <v>Mechanic Creek</v>
          </cell>
          <cell r="E14" t="str">
            <v>Mechanic Creek above all mining</v>
          </cell>
          <cell r="F14" t="str">
            <v>BC MEC 04</v>
          </cell>
          <cell r="G14" t="str">
            <v>AAM</v>
          </cell>
          <cell r="H14" t="str">
            <v>N</v>
          </cell>
          <cell r="I14" t="str">
            <v>NA</v>
          </cell>
          <cell r="J14">
            <v>62.327710000000003</v>
          </cell>
          <cell r="K14">
            <v>-137.32123000000001</v>
          </cell>
          <cell r="L14">
            <v>0</v>
          </cell>
          <cell r="M14" t="str">
            <v>Low</v>
          </cell>
          <cell r="N14" t="str">
            <v>NA</v>
          </cell>
          <cell r="O14">
            <v>1.5</v>
          </cell>
          <cell r="P14">
            <v>200</v>
          </cell>
          <cell r="Q14">
            <v>0</v>
          </cell>
        </row>
        <row r="15">
          <cell r="A15" t="str">
            <v>BI_RE01</v>
          </cell>
          <cell r="B15" t="str">
            <v>Big Creek</v>
          </cell>
          <cell r="C15" t="str">
            <v>A</v>
          </cell>
          <cell r="D15" t="str">
            <v>Revenue Creek</v>
          </cell>
          <cell r="E15" t="str">
            <v>Revenue Creek mouth</v>
          </cell>
          <cell r="F15" t="str">
            <v>BC REV 01</v>
          </cell>
          <cell r="G15" t="str">
            <v>MT</v>
          </cell>
          <cell r="H15" t="str">
            <v>N</v>
          </cell>
          <cell r="I15" t="str">
            <v>NA</v>
          </cell>
          <cell r="J15">
            <v>62.345039999999997</v>
          </cell>
          <cell r="K15">
            <v>-137.27413999999999</v>
          </cell>
          <cell r="L15">
            <v>6</v>
          </cell>
          <cell r="M15" t="str">
            <v>Moderate-Moderate</v>
          </cell>
          <cell r="N15">
            <v>200</v>
          </cell>
          <cell r="O15" t="str">
            <v>NA</v>
          </cell>
          <cell r="P15">
            <v>50</v>
          </cell>
          <cell r="Q15">
            <v>0</v>
          </cell>
        </row>
        <row r="16">
          <cell r="A16" t="str">
            <v>BI_RE02</v>
          </cell>
          <cell r="B16" t="str">
            <v>Big Creek</v>
          </cell>
          <cell r="C16" t="str">
            <v>A</v>
          </cell>
          <cell r="D16" t="str">
            <v>Revenue Creek</v>
          </cell>
          <cell r="E16" t="str">
            <v>Revenue Creek upstream of Whirlwind Creek</v>
          </cell>
          <cell r="F16" t="str">
            <v>BC REV 02</v>
          </cell>
          <cell r="G16" t="str">
            <v>B</v>
          </cell>
          <cell r="H16" t="str">
            <v>N</v>
          </cell>
          <cell r="I16" t="str">
            <v>NA</v>
          </cell>
          <cell r="J16">
            <v>62.33569</v>
          </cell>
          <cell r="K16">
            <v>-137.27481</v>
          </cell>
          <cell r="L16">
            <v>1</v>
          </cell>
          <cell r="M16" t="str">
            <v>Low</v>
          </cell>
          <cell r="N16" t="str">
            <v>NA</v>
          </cell>
          <cell r="O16">
            <v>1.5</v>
          </cell>
          <cell r="P16">
            <v>200</v>
          </cell>
          <cell r="Q16">
            <v>0</v>
          </cell>
        </row>
        <row r="17">
          <cell r="A17" t="str">
            <v>BI_SE01</v>
          </cell>
          <cell r="B17" t="str">
            <v>Big Creek</v>
          </cell>
          <cell r="C17" t="str">
            <v>A</v>
          </cell>
          <cell r="D17" t="str">
            <v>Seymour Creek</v>
          </cell>
          <cell r="E17" t="str">
            <v>Seymour Creek mouth</v>
          </cell>
          <cell r="F17" t="str">
            <v>BC SEY 01</v>
          </cell>
          <cell r="G17" t="str">
            <v>MT</v>
          </cell>
          <cell r="H17" t="str">
            <v>Y</v>
          </cell>
          <cell r="I17" t="str">
            <v>2008, 2009</v>
          </cell>
          <cell r="J17">
            <v>62.355600000000003</v>
          </cell>
          <cell r="K17">
            <v>-137.17699999999999</v>
          </cell>
          <cell r="L17">
            <v>7</v>
          </cell>
          <cell r="M17" t="str">
            <v>Moderate-High</v>
          </cell>
          <cell r="N17">
            <v>200</v>
          </cell>
          <cell r="O17" t="str">
            <v>NA</v>
          </cell>
          <cell r="P17">
            <v>25</v>
          </cell>
          <cell r="Q17">
            <v>0</v>
          </cell>
        </row>
        <row r="18">
          <cell r="A18" t="str">
            <v>BI_SE02</v>
          </cell>
          <cell r="B18" t="str">
            <v>Big Creek</v>
          </cell>
          <cell r="C18" t="str">
            <v>A</v>
          </cell>
          <cell r="D18" t="str">
            <v>Seymour Creek</v>
          </cell>
          <cell r="E18" t="str">
            <v>Seymour Creek at road crossing</v>
          </cell>
          <cell r="F18" t="str">
            <v>BC SEY 02</v>
          </cell>
          <cell r="G18" t="str">
            <v>O</v>
          </cell>
          <cell r="H18" t="str">
            <v>N</v>
          </cell>
          <cell r="I18" t="str">
            <v>NA</v>
          </cell>
          <cell r="J18">
            <v>62.30057</v>
          </cell>
          <cell r="K18">
            <v>-137.21415999999999</v>
          </cell>
          <cell r="L18">
            <v>6</v>
          </cell>
          <cell r="M18" t="str">
            <v>Moderate-Moderate</v>
          </cell>
          <cell r="N18">
            <v>200</v>
          </cell>
          <cell r="O18" t="str">
            <v>NA</v>
          </cell>
          <cell r="P18">
            <v>50</v>
          </cell>
          <cell r="Q18">
            <v>0</v>
          </cell>
        </row>
        <row r="19">
          <cell r="A19" t="str">
            <v>BI_SE03</v>
          </cell>
          <cell r="B19" t="str">
            <v>Big Creek</v>
          </cell>
          <cell r="C19" t="str">
            <v>A</v>
          </cell>
          <cell r="D19" t="str">
            <v>Seymour Creek</v>
          </cell>
          <cell r="E19" t="str">
            <v>Seymour Creek above all mining</v>
          </cell>
          <cell r="F19" t="str">
            <v>BC SEY 03</v>
          </cell>
          <cell r="G19" t="str">
            <v>AAM</v>
          </cell>
          <cell r="H19" t="str">
            <v>N</v>
          </cell>
          <cell r="I19" t="str">
            <v>NA</v>
          </cell>
          <cell r="J19">
            <v>62.278799999999997</v>
          </cell>
          <cell r="K19">
            <v>-137.17442</v>
          </cell>
          <cell r="L19">
            <v>1</v>
          </cell>
          <cell r="M19" t="str">
            <v>Low</v>
          </cell>
          <cell r="N19" t="str">
            <v>NA</v>
          </cell>
          <cell r="O19">
            <v>1.5</v>
          </cell>
          <cell r="P19">
            <v>200</v>
          </cell>
          <cell r="Q19">
            <v>0</v>
          </cell>
        </row>
        <row r="20">
          <cell r="A20" t="str">
            <v>BI_RE_WH01</v>
          </cell>
          <cell r="B20" t="str">
            <v>Big Creek</v>
          </cell>
          <cell r="C20" t="str">
            <v>A</v>
          </cell>
          <cell r="D20" t="str">
            <v>Whirlind Creek</v>
          </cell>
          <cell r="E20" t="str">
            <v>Whirlwind Creek mouth</v>
          </cell>
          <cell r="F20" t="str">
            <v>BC WHI 01</v>
          </cell>
          <cell r="G20" t="str">
            <v>MT</v>
          </cell>
          <cell r="H20" t="str">
            <v>N</v>
          </cell>
          <cell r="I20" t="str">
            <v>NA</v>
          </cell>
          <cell r="J20">
            <v>62.33558</v>
          </cell>
          <cell r="K20">
            <v>-137.27507</v>
          </cell>
          <cell r="L20">
            <v>1</v>
          </cell>
          <cell r="M20" t="str">
            <v>Low</v>
          </cell>
          <cell r="N20" t="str">
            <v>NA</v>
          </cell>
          <cell r="O20">
            <v>1.5</v>
          </cell>
          <cell r="P20">
            <v>200</v>
          </cell>
          <cell r="Q20">
            <v>0</v>
          </cell>
        </row>
        <row r="21">
          <cell r="A21" t="str">
            <v>BI_RE_WH02</v>
          </cell>
          <cell r="B21" t="str">
            <v>Big Creek</v>
          </cell>
          <cell r="C21" t="str">
            <v>A</v>
          </cell>
          <cell r="D21" t="str">
            <v>Whirlind Creek</v>
          </cell>
          <cell r="E21" t="str">
            <v>Whirlwind Creek above all mining</v>
          </cell>
          <cell r="F21" t="str">
            <v>BC WHI 02</v>
          </cell>
          <cell r="G21" t="str">
            <v>AAM</v>
          </cell>
          <cell r="H21" t="str">
            <v>N</v>
          </cell>
          <cell r="I21" t="str">
            <v>NA</v>
          </cell>
          <cell r="J21">
            <v>62.332349999999998</v>
          </cell>
          <cell r="K21">
            <v>-137.28101000000001</v>
          </cell>
          <cell r="L21">
            <v>1</v>
          </cell>
          <cell r="M21" t="str">
            <v>Low</v>
          </cell>
          <cell r="N21" t="str">
            <v>NA</v>
          </cell>
          <cell r="O21">
            <v>1.5</v>
          </cell>
          <cell r="P21">
            <v>200</v>
          </cell>
          <cell r="Q21">
            <v>0</v>
          </cell>
        </row>
        <row r="22">
          <cell r="A22" t="str">
            <v>BI_ST_01</v>
          </cell>
          <cell r="B22" t="str">
            <v>Big Creek</v>
          </cell>
          <cell r="C22" t="str">
            <v>A</v>
          </cell>
          <cell r="D22" t="str">
            <v>Stoddart Creek</v>
          </cell>
          <cell r="E22" t="str">
            <v>Stoddart Creek mouth</v>
          </cell>
          <cell r="F22" t="str">
            <v>BC STO 01</v>
          </cell>
          <cell r="G22" t="str">
            <v>MT</v>
          </cell>
          <cell r="H22" t="str">
            <v>N</v>
          </cell>
          <cell r="I22" t="str">
            <v>NA</v>
          </cell>
          <cell r="J22">
            <v>62.363888889999998</v>
          </cell>
          <cell r="K22">
            <v>-137.14027780000001</v>
          </cell>
          <cell r="L22">
            <v>7</v>
          </cell>
          <cell r="M22" t="str">
            <v>Moderate-High</v>
          </cell>
          <cell r="N22">
            <v>200</v>
          </cell>
          <cell r="O22" t="str">
            <v>NA</v>
          </cell>
          <cell r="P22">
            <v>25</v>
          </cell>
          <cell r="Q22">
            <v>0</v>
          </cell>
        </row>
        <row r="23">
          <cell r="A23" t="str">
            <v>FO01</v>
          </cell>
          <cell r="B23" t="str">
            <v>Forty Mile River</v>
          </cell>
          <cell r="C23" t="str">
            <v>B</v>
          </cell>
          <cell r="D23" t="str">
            <v>Forty Mile River</v>
          </cell>
          <cell r="E23" t="str">
            <v>Forty Mile River mouth</v>
          </cell>
          <cell r="F23" t="str">
            <v>40M 01</v>
          </cell>
          <cell r="G23" t="str">
            <v>MT</v>
          </cell>
          <cell r="H23" t="str">
            <v>N</v>
          </cell>
          <cell r="I23" t="str">
            <v>NA</v>
          </cell>
          <cell r="J23">
            <v>64.423940000000002</v>
          </cell>
          <cell r="K23">
            <v>-140.55965</v>
          </cell>
          <cell r="L23">
            <v>11</v>
          </cell>
          <cell r="M23" t="str">
            <v>Area of special consideration</v>
          </cell>
          <cell r="N23" t="str">
            <v>NA</v>
          </cell>
          <cell r="O23">
            <v>0.8</v>
          </cell>
          <cell r="P23">
            <v>100</v>
          </cell>
          <cell r="Q23">
            <v>0</v>
          </cell>
        </row>
        <row r="24">
          <cell r="A24" t="str">
            <v>FO02</v>
          </cell>
          <cell r="B24" t="str">
            <v>Forty Mile River</v>
          </cell>
          <cell r="C24" t="str">
            <v>B</v>
          </cell>
          <cell r="D24" t="str">
            <v>Forty Mile River</v>
          </cell>
          <cell r="E24" t="str">
            <v>Forty Mile Creek upstream of Clinton Creek</v>
          </cell>
          <cell r="F24" t="str">
            <v xml:space="preserve">40M 02 </v>
          </cell>
          <cell r="G24" t="str">
            <v>O</v>
          </cell>
          <cell r="H24" t="str">
            <v>N</v>
          </cell>
          <cell r="I24" t="str">
            <v>NA</v>
          </cell>
          <cell r="J24">
            <v>64.369240000000005</v>
          </cell>
          <cell r="K24">
            <v>-140.73253</v>
          </cell>
          <cell r="L24">
            <v>11</v>
          </cell>
          <cell r="M24" t="str">
            <v>Area of special consideration</v>
          </cell>
          <cell r="N24" t="str">
            <v>NA</v>
          </cell>
          <cell r="O24">
            <v>0.8</v>
          </cell>
          <cell r="P24">
            <v>100</v>
          </cell>
          <cell r="Q24">
            <v>0</v>
          </cell>
        </row>
        <row r="25">
          <cell r="A25" t="str">
            <v>FO03</v>
          </cell>
          <cell r="B25" t="str">
            <v>Forty Mile River</v>
          </cell>
          <cell r="C25" t="str">
            <v>B</v>
          </cell>
          <cell r="D25" t="str">
            <v>Forty Mile River</v>
          </cell>
          <cell r="E25" t="str">
            <v>Forty Mile River upstream of Marten Creek</v>
          </cell>
          <cell r="F25" t="str">
            <v>40M 03</v>
          </cell>
          <cell r="G25" t="str">
            <v>O</v>
          </cell>
          <cell r="H25" t="str">
            <v>N</v>
          </cell>
          <cell r="I25" t="str">
            <v>NA</v>
          </cell>
          <cell r="J25">
            <v>64.357720999999998</v>
          </cell>
          <cell r="K25">
            <v>-140.79825199999999</v>
          </cell>
          <cell r="L25">
            <v>11</v>
          </cell>
          <cell r="M25" t="str">
            <v>Area of special consideration</v>
          </cell>
          <cell r="N25" t="str">
            <v>NA</v>
          </cell>
          <cell r="O25">
            <v>0.8</v>
          </cell>
          <cell r="P25">
            <v>100</v>
          </cell>
          <cell r="Q25">
            <v>0</v>
          </cell>
        </row>
        <row r="26">
          <cell r="A26" t="str">
            <v>FO04</v>
          </cell>
          <cell r="B26" t="str">
            <v>Forty Mile River</v>
          </cell>
          <cell r="C26" t="str">
            <v>B</v>
          </cell>
          <cell r="D26" t="str">
            <v>Forty Mile River</v>
          </cell>
          <cell r="E26" t="str">
            <v>Forty Mile River above all mining</v>
          </cell>
          <cell r="F26" t="str">
            <v>40M 04</v>
          </cell>
          <cell r="G26" t="str">
            <v>AAM</v>
          </cell>
          <cell r="H26" t="str">
            <v>N</v>
          </cell>
          <cell r="I26" t="str">
            <v>NA</v>
          </cell>
          <cell r="J26">
            <v>64.321780000000004</v>
          </cell>
          <cell r="K26">
            <v>-140.93283</v>
          </cell>
          <cell r="L26">
            <v>11</v>
          </cell>
          <cell r="M26" t="str">
            <v>Area of special consideration</v>
          </cell>
          <cell r="N26" t="str">
            <v>NA</v>
          </cell>
          <cell r="O26">
            <v>0.8</v>
          </cell>
          <cell r="P26">
            <v>100</v>
          </cell>
          <cell r="Q26">
            <v>0</v>
          </cell>
        </row>
        <row r="27">
          <cell r="A27" t="str">
            <v>FO_CL01</v>
          </cell>
          <cell r="B27" t="str">
            <v>Forty Mile River</v>
          </cell>
          <cell r="C27" t="str">
            <v>B</v>
          </cell>
          <cell r="D27" t="str">
            <v>Clinton Creek</v>
          </cell>
          <cell r="E27" t="str">
            <v>Clinton Creek mouth</v>
          </cell>
          <cell r="F27" t="str">
            <v>40M CLI 01</v>
          </cell>
          <cell r="G27" t="str">
            <v>MT</v>
          </cell>
          <cell r="H27" t="str">
            <v>N</v>
          </cell>
          <cell r="I27" t="str">
            <v>NA</v>
          </cell>
          <cell r="J27">
            <v>64.403570000000002</v>
          </cell>
          <cell r="K27">
            <v>-140.59813</v>
          </cell>
          <cell r="L27">
            <v>11</v>
          </cell>
          <cell r="M27" t="str">
            <v>Area of special consideration</v>
          </cell>
          <cell r="N27" t="str">
            <v>NA</v>
          </cell>
          <cell r="O27">
            <v>0.8</v>
          </cell>
          <cell r="P27">
            <v>100</v>
          </cell>
          <cell r="Q27">
            <v>0</v>
          </cell>
        </row>
        <row r="28">
          <cell r="A28" t="str">
            <v>FO_MA01</v>
          </cell>
          <cell r="B28" t="str">
            <v>Forty Mile River</v>
          </cell>
          <cell r="C28" t="str">
            <v>B</v>
          </cell>
          <cell r="D28" t="str">
            <v>Marten Creek</v>
          </cell>
          <cell r="E28" t="str">
            <v>Marten Creek mouth</v>
          </cell>
          <cell r="F28" t="str">
            <v>40M MAR 01</v>
          </cell>
          <cell r="G28" t="str">
            <v>MT</v>
          </cell>
          <cell r="H28" t="str">
            <v>N</v>
          </cell>
          <cell r="I28" t="str">
            <v>NA</v>
          </cell>
          <cell r="J28">
            <v>64.353610000000003</v>
          </cell>
          <cell r="K28">
            <v>-140.81005999999999</v>
          </cell>
          <cell r="L28">
            <v>1</v>
          </cell>
          <cell r="M28" t="str">
            <v>Low</v>
          </cell>
          <cell r="N28">
            <v>200</v>
          </cell>
          <cell r="O28" t="str">
            <v>NA</v>
          </cell>
          <cell r="P28">
            <v>300</v>
          </cell>
          <cell r="Q28">
            <v>0</v>
          </cell>
        </row>
        <row r="29">
          <cell r="A29" t="str">
            <v>IN01</v>
          </cell>
          <cell r="B29" t="str">
            <v>Indian River</v>
          </cell>
          <cell r="C29" t="str">
            <v>B</v>
          </cell>
          <cell r="D29" t="str">
            <v>Indian River</v>
          </cell>
          <cell r="E29" t="str">
            <v>Indian River near mouth</v>
          </cell>
          <cell r="F29" t="str">
            <v>IND 01</v>
          </cell>
          <cell r="G29" t="str">
            <v>BAM</v>
          </cell>
          <cell r="H29" t="str">
            <v>Y</v>
          </cell>
          <cell r="I29" t="str">
            <v>2008, 2009, 2010</v>
          </cell>
          <cell r="J29">
            <v>63.777940000000001</v>
          </cell>
          <cell r="K29">
            <v>-139.70927</v>
          </cell>
          <cell r="L29">
            <v>6</v>
          </cell>
          <cell r="M29" t="str">
            <v>Moderate-Moderate</v>
          </cell>
          <cell r="N29" t="str">
            <v>NA</v>
          </cell>
          <cell r="O29">
            <v>0.8</v>
          </cell>
          <cell r="P29">
            <v>100</v>
          </cell>
          <cell r="Q29">
            <v>0</v>
          </cell>
        </row>
        <row r="30">
          <cell r="A30" t="str">
            <v>IN02</v>
          </cell>
          <cell r="B30" t="str">
            <v>Indian River</v>
          </cell>
          <cell r="C30" t="str">
            <v>B</v>
          </cell>
          <cell r="D30" t="str">
            <v>Indian River</v>
          </cell>
          <cell r="E30" t="str">
            <v>Indian River upstream of Nine Mile Creek and downstream of Ophir Creek</v>
          </cell>
          <cell r="F30" t="str">
            <v>IND 02</v>
          </cell>
          <cell r="G30" t="str">
            <v>O</v>
          </cell>
          <cell r="H30" t="str">
            <v>N</v>
          </cell>
          <cell r="I30" t="str">
            <v>NA</v>
          </cell>
          <cell r="J30">
            <v>63.77337</v>
          </cell>
          <cell r="K30">
            <v>-139.34888000000001</v>
          </cell>
          <cell r="L30">
            <v>1</v>
          </cell>
          <cell r="M30" t="str">
            <v>Low</v>
          </cell>
          <cell r="N30" t="str">
            <v>NA</v>
          </cell>
          <cell r="O30">
            <v>2</v>
          </cell>
          <cell r="P30">
            <v>300</v>
          </cell>
          <cell r="Q30">
            <v>0</v>
          </cell>
        </row>
        <row r="31">
          <cell r="A31" t="str">
            <v>IN03</v>
          </cell>
          <cell r="B31" t="str">
            <v>Indian River</v>
          </cell>
          <cell r="C31" t="str">
            <v>B</v>
          </cell>
          <cell r="D31" t="str">
            <v>Indian River</v>
          </cell>
          <cell r="E31" t="str">
            <v>Indian River downstream of Ruby Creek</v>
          </cell>
          <cell r="F31" t="str">
            <v>IND 03</v>
          </cell>
          <cell r="G31" t="str">
            <v>O</v>
          </cell>
          <cell r="H31" t="str">
            <v>N</v>
          </cell>
          <cell r="I31" t="str">
            <v>NA</v>
          </cell>
          <cell r="J31">
            <v>63.768520000000002</v>
          </cell>
          <cell r="K31">
            <v>-139.31589</v>
          </cell>
          <cell r="L31">
            <v>1</v>
          </cell>
          <cell r="M31" t="str">
            <v>Low</v>
          </cell>
          <cell r="N31" t="str">
            <v>NA</v>
          </cell>
          <cell r="O31">
            <v>2</v>
          </cell>
          <cell r="P31">
            <v>300</v>
          </cell>
          <cell r="Q31">
            <v>0</v>
          </cell>
        </row>
        <row r="32">
          <cell r="A32" t="str">
            <v>IN04</v>
          </cell>
          <cell r="B32" t="str">
            <v>Indian River</v>
          </cell>
          <cell r="C32" t="str">
            <v>B</v>
          </cell>
          <cell r="D32" t="str">
            <v>Indian River</v>
          </cell>
          <cell r="E32" t="str">
            <v>Indian River downstream of Quartz Creek</v>
          </cell>
          <cell r="F32" t="str">
            <v>IND 04</v>
          </cell>
          <cell r="G32" t="str">
            <v>O</v>
          </cell>
          <cell r="H32" t="str">
            <v>Y</v>
          </cell>
          <cell r="I32">
            <v>2009</v>
          </cell>
          <cell r="J32">
            <v>63.747619999999998</v>
          </cell>
          <cell r="K32">
            <v>-139.16173000000001</v>
          </cell>
          <cell r="L32">
            <v>1</v>
          </cell>
          <cell r="M32" t="str">
            <v>Low</v>
          </cell>
          <cell r="N32" t="str">
            <v>NA</v>
          </cell>
          <cell r="O32">
            <v>2</v>
          </cell>
          <cell r="P32">
            <v>300</v>
          </cell>
          <cell r="Q32">
            <v>0</v>
          </cell>
        </row>
        <row r="33">
          <cell r="A33" t="str">
            <v>IN05</v>
          </cell>
          <cell r="B33" t="str">
            <v>Indian River</v>
          </cell>
          <cell r="C33" t="str">
            <v>B</v>
          </cell>
          <cell r="D33" t="str">
            <v>Indian River</v>
          </cell>
          <cell r="E33" t="str">
            <v>Indian River downstream of Gimlex bridge</v>
          </cell>
          <cell r="F33" t="str">
            <v xml:space="preserve">IND 05 </v>
          </cell>
          <cell r="G33" t="str">
            <v>O</v>
          </cell>
          <cell r="H33" t="str">
            <v>N</v>
          </cell>
          <cell r="I33" t="str">
            <v>NA</v>
          </cell>
          <cell r="J33">
            <v>63.737354026871799</v>
          </cell>
          <cell r="K33">
            <v>-139.074388868439</v>
          </cell>
          <cell r="L33">
            <v>1</v>
          </cell>
          <cell r="M33" t="str">
            <v>Low</v>
          </cell>
          <cell r="N33" t="str">
            <v>NA</v>
          </cell>
          <cell r="O33">
            <v>2</v>
          </cell>
          <cell r="P33">
            <v>300</v>
          </cell>
          <cell r="Q33">
            <v>0</v>
          </cell>
        </row>
        <row r="34">
          <cell r="A34" t="str">
            <v>IN06</v>
          </cell>
          <cell r="B34" t="str">
            <v>Indian River</v>
          </cell>
          <cell r="C34" t="str">
            <v>B</v>
          </cell>
          <cell r="D34" t="str">
            <v>Indian River</v>
          </cell>
          <cell r="E34" t="str">
            <v>Indian River downstream of Montana Creek</v>
          </cell>
          <cell r="F34" t="str">
            <v>IND 06</v>
          </cell>
          <cell r="G34" t="str">
            <v>O</v>
          </cell>
          <cell r="H34" t="str">
            <v>N</v>
          </cell>
          <cell r="I34" t="str">
            <v>NA</v>
          </cell>
          <cell r="J34">
            <v>63.696829999999999</v>
          </cell>
          <cell r="K34">
            <v>-138.96549999999999</v>
          </cell>
          <cell r="L34">
            <v>1</v>
          </cell>
          <cell r="M34" t="str">
            <v>Low</v>
          </cell>
          <cell r="N34" t="str">
            <v>NA</v>
          </cell>
          <cell r="O34">
            <v>2</v>
          </cell>
          <cell r="P34">
            <v>300</v>
          </cell>
          <cell r="Q34">
            <v>0</v>
          </cell>
        </row>
        <row r="35">
          <cell r="A35" t="str">
            <v>IN07</v>
          </cell>
          <cell r="B35" t="str">
            <v>Indian River</v>
          </cell>
          <cell r="C35" t="str">
            <v>B</v>
          </cell>
          <cell r="D35" t="str">
            <v>Indian River</v>
          </cell>
          <cell r="E35" t="str">
            <v>Indian River downstream of Eureka Creek</v>
          </cell>
          <cell r="F35" t="str">
            <v>IND 07</v>
          </cell>
          <cell r="G35" t="str">
            <v>O</v>
          </cell>
          <cell r="H35" t="str">
            <v>N</v>
          </cell>
          <cell r="I35" t="str">
            <v>NA</v>
          </cell>
          <cell r="J35">
            <v>63.693849999999998</v>
          </cell>
          <cell r="K35">
            <v>-138.93163000000001</v>
          </cell>
          <cell r="L35">
            <v>1</v>
          </cell>
          <cell r="M35" t="str">
            <v>Low</v>
          </cell>
          <cell r="N35" t="str">
            <v>NA</v>
          </cell>
          <cell r="O35">
            <v>2</v>
          </cell>
          <cell r="P35">
            <v>300</v>
          </cell>
          <cell r="Q35">
            <v>0</v>
          </cell>
        </row>
        <row r="36">
          <cell r="A36" t="str">
            <v>IN08</v>
          </cell>
          <cell r="B36" t="str">
            <v>Indian River</v>
          </cell>
          <cell r="C36" t="str">
            <v>B</v>
          </cell>
          <cell r="D36" t="str">
            <v>Indian River</v>
          </cell>
          <cell r="E36" t="str">
            <v xml:space="preserve">Indian River at bridge over to Eureka Creek </v>
          </cell>
          <cell r="F36" t="str">
            <v xml:space="preserve">IND 08 </v>
          </cell>
          <cell r="G36" t="str">
            <v>O</v>
          </cell>
          <cell r="H36" t="str">
            <v>Y</v>
          </cell>
          <cell r="I36" t="str">
            <v>2008, 2009, 2010</v>
          </cell>
          <cell r="J36">
            <v>63.612540000000003</v>
          </cell>
          <cell r="K36">
            <v>-138.71571</v>
          </cell>
          <cell r="L36">
            <v>1</v>
          </cell>
          <cell r="M36" t="str">
            <v>Low</v>
          </cell>
          <cell r="N36" t="str">
            <v>NA</v>
          </cell>
          <cell r="O36">
            <v>2</v>
          </cell>
          <cell r="P36">
            <v>300</v>
          </cell>
          <cell r="Q36">
            <v>0</v>
          </cell>
        </row>
        <row r="37">
          <cell r="A37" t="str">
            <v>IN_AU01</v>
          </cell>
          <cell r="B37" t="str">
            <v>Indian River</v>
          </cell>
          <cell r="C37" t="str">
            <v>B</v>
          </cell>
          <cell r="D37" t="str">
            <v>Australia Creek</v>
          </cell>
          <cell r="E37" t="str">
            <v>Australia Creek mouth</v>
          </cell>
          <cell r="F37" t="str">
            <v>IND AUS 01</v>
          </cell>
          <cell r="G37" t="str">
            <v>MT</v>
          </cell>
          <cell r="H37" t="str">
            <v>N</v>
          </cell>
          <cell r="I37" t="str">
            <v>NA</v>
          </cell>
          <cell r="J37">
            <v>63.623269999999998</v>
          </cell>
          <cell r="K37">
            <v>-138.69434000000001</v>
          </cell>
          <cell r="L37">
            <v>1</v>
          </cell>
          <cell r="M37" t="str">
            <v>Low</v>
          </cell>
          <cell r="N37" t="str">
            <v>NA</v>
          </cell>
          <cell r="O37">
            <v>2</v>
          </cell>
          <cell r="P37">
            <v>300</v>
          </cell>
          <cell r="Q37">
            <v>0</v>
          </cell>
        </row>
        <row r="38">
          <cell r="A38" t="str">
            <v>IN_DO01</v>
          </cell>
          <cell r="B38" t="str">
            <v>Indian River</v>
          </cell>
          <cell r="C38" t="str">
            <v>B</v>
          </cell>
          <cell r="D38" t="str">
            <v>Dominion Creek</v>
          </cell>
          <cell r="E38" t="str">
            <v>Dominion Creek mouth and upstream of confluence with Sulphur Creek</v>
          </cell>
          <cell r="F38" t="str">
            <v>IND DOM 01</v>
          </cell>
          <cell r="G38" t="str">
            <v>MT</v>
          </cell>
          <cell r="H38" t="str">
            <v>N</v>
          </cell>
          <cell r="I38" t="str">
            <v>NA</v>
          </cell>
          <cell r="J38">
            <v>63.623629999999999</v>
          </cell>
          <cell r="K38">
            <v>-138.69377</v>
          </cell>
          <cell r="L38">
            <v>1</v>
          </cell>
          <cell r="M38" t="str">
            <v>Low</v>
          </cell>
          <cell r="N38" t="str">
            <v>NA</v>
          </cell>
          <cell r="O38">
            <v>2</v>
          </cell>
          <cell r="P38">
            <v>300</v>
          </cell>
          <cell r="Q38">
            <v>0</v>
          </cell>
        </row>
        <row r="39">
          <cell r="A39" t="str">
            <v>IN_DO_GO01</v>
          </cell>
          <cell r="B39" t="str">
            <v>Indian River</v>
          </cell>
          <cell r="C39" t="str">
            <v>B</v>
          </cell>
          <cell r="D39" t="str">
            <v>Gold Run Creek</v>
          </cell>
          <cell r="E39" t="str">
            <v>Gold Run Creek mouth</v>
          </cell>
          <cell r="F39" t="str">
            <v>IND DOM 02</v>
          </cell>
          <cell r="G39" t="str">
            <v>MT</v>
          </cell>
          <cell r="H39" t="str">
            <v>N</v>
          </cell>
          <cell r="I39" t="str">
            <v>NA</v>
          </cell>
          <cell r="J39">
            <v>63.691515407291398</v>
          </cell>
          <cell r="K39">
            <v>-138.59723992614201</v>
          </cell>
          <cell r="L39">
            <v>1</v>
          </cell>
          <cell r="M39" t="str">
            <v>Low</v>
          </cell>
          <cell r="N39" t="str">
            <v>NA</v>
          </cell>
          <cell r="O39">
            <v>2</v>
          </cell>
          <cell r="P39">
            <v>300</v>
          </cell>
          <cell r="Q39">
            <v>0</v>
          </cell>
        </row>
        <row r="40">
          <cell r="A40" t="str">
            <v>IN_DO_GR01</v>
          </cell>
          <cell r="B40" t="str">
            <v>Indian River</v>
          </cell>
          <cell r="C40" t="str">
            <v>B</v>
          </cell>
          <cell r="D40" t="str">
            <v>Grant Pup Creek</v>
          </cell>
          <cell r="E40" t="str">
            <v xml:space="preserve">Grant Pup Creek mouth </v>
          </cell>
          <cell r="F40" t="str">
            <v>IND DOM 03</v>
          </cell>
          <cell r="G40" t="str">
            <v>MT</v>
          </cell>
          <cell r="H40" t="str">
            <v>N</v>
          </cell>
          <cell r="I40" t="str">
            <v>NA</v>
          </cell>
          <cell r="J40">
            <v>63.704450325765002</v>
          </cell>
          <cell r="K40">
            <v>-138.57770230257401</v>
          </cell>
          <cell r="L40">
            <v>1</v>
          </cell>
          <cell r="M40" t="str">
            <v>Low</v>
          </cell>
          <cell r="N40" t="str">
            <v>NA</v>
          </cell>
          <cell r="O40">
            <v>2</v>
          </cell>
          <cell r="P40">
            <v>300</v>
          </cell>
          <cell r="Q40">
            <v>0</v>
          </cell>
        </row>
        <row r="41">
          <cell r="A41" t="str">
            <v>IN_DO02</v>
          </cell>
          <cell r="B41" t="str">
            <v>Indian River</v>
          </cell>
          <cell r="C41" t="str">
            <v>B</v>
          </cell>
          <cell r="D41" t="str">
            <v>Dominion Creek</v>
          </cell>
          <cell r="E41" t="str">
            <v>Dominion Creek upstream of Gold Run Creek and downstream of Burnham Creek</v>
          </cell>
          <cell r="F41" t="str">
            <v>IND DOM 04</v>
          </cell>
          <cell r="G41" t="str">
            <v>O</v>
          </cell>
          <cell r="H41" t="str">
            <v>N</v>
          </cell>
          <cell r="I41" t="str">
            <v>NA</v>
          </cell>
          <cell r="J41">
            <v>63.716857656107102</v>
          </cell>
          <cell r="K41">
            <v>-138.54523107584399</v>
          </cell>
          <cell r="L41">
            <v>1</v>
          </cell>
          <cell r="M41" t="str">
            <v>Low</v>
          </cell>
          <cell r="N41" t="str">
            <v>NA</v>
          </cell>
          <cell r="O41">
            <v>2</v>
          </cell>
          <cell r="P41">
            <v>300</v>
          </cell>
          <cell r="Q41">
            <v>0</v>
          </cell>
        </row>
        <row r="42">
          <cell r="A42" t="str">
            <v>IN_DO_BU01</v>
          </cell>
          <cell r="B42" t="str">
            <v>Indian River</v>
          </cell>
          <cell r="C42" t="str">
            <v>B</v>
          </cell>
          <cell r="D42" t="str">
            <v>Burnham Creek</v>
          </cell>
          <cell r="E42" t="str">
            <v>Burnham Creek mouth</v>
          </cell>
          <cell r="F42" t="str">
            <v>IND DOM 05</v>
          </cell>
          <cell r="G42" t="str">
            <v>MT</v>
          </cell>
          <cell r="H42" t="str">
            <v>N</v>
          </cell>
          <cell r="I42" t="str">
            <v>NA</v>
          </cell>
          <cell r="J42">
            <v>63.728812533833199</v>
          </cell>
          <cell r="K42">
            <v>-138.529140891026</v>
          </cell>
          <cell r="L42">
            <v>1</v>
          </cell>
          <cell r="M42" t="str">
            <v>Low</v>
          </cell>
          <cell r="N42" t="str">
            <v>NA</v>
          </cell>
          <cell r="O42">
            <v>2</v>
          </cell>
          <cell r="P42">
            <v>300</v>
          </cell>
          <cell r="Q42">
            <v>0</v>
          </cell>
        </row>
        <row r="43">
          <cell r="A43" t="str">
            <v>IN_DO03</v>
          </cell>
          <cell r="B43" t="str">
            <v>Indian River</v>
          </cell>
          <cell r="C43" t="str">
            <v>B</v>
          </cell>
          <cell r="D43" t="str">
            <v>Dominion Creek</v>
          </cell>
          <cell r="E43" t="str">
            <v>Dominion Creek upstream of Burnham Creek and downstream of Arkansas Creek</v>
          </cell>
          <cell r="F43" t="str">
            <v>IND DOM 06</v>
          </cell>
          <cell r="G43" t="str">
            <v>O</v>
          </cell>
          <cell r="H43" t="str">
            <v>N</v>
          </cell>
          <cell r="I43" t="str">
            <v>NA</v>
          </cell>
          <cell r="J43">
            <v>63.7334909616564</v>
          </cell>
          <cell r="K43">
            <v>-138.52496332804299</v>
          </cell>
          <cell r="L43">
            <v>1</v>
          </cell>
          <cell r="M43" t="str">
            <v>Low</v>
          </cell>
          <cell r="N43" t="str">
            <v>NA</v>
          </cell>
          <cell r="O43">
            <v>2</v>
          </cell>
          <cell r="P43">
            <v>300</v>
          </cell>
          <cell r="Q43">
            <v>0</v>
          </cell>
        </row>
        <row r="44">
          <cell r="A44" t="str">
            <v>IN_DO_AR01</v>
          </cell>
          <cell r="B44" t="str">
            <v>Indian River</v>
          </cell>
          <cell r="C44" t="str">
            <v>B</v>
          </cell>
          <cell r="D44" t="str">
            <v>Arkansas Creek</v>
          </cell>
          <cell r="E44" t="str">
            <v>Arkansas Creek mouth</v>
          </cell>
          <cell r="F44" t="str">
            <v>IND DOM 07</v>
          </cell>
          <cell r="G44" t="str">
            <v>MT</v>
          </cell>
          <cell r="H44" t="str">
            <v>N</v>
          </cell>
          <cell r="I44" t="str">
            <v>NA</v>
          </cell>
          <cell r="J44">
            <v>63.744987174204397</v>
          </cell>
          <cell r="K44">
            <v>-138.514672733531</v>
          </cell>
          <cell r="L44">
            <v>1</v>
          </cell>
          <cell r="M44" t="str">
            <v>Low</v>
          </cell>
          <cell r="N44" t="str">
            <v>NA</v>
          </cell>
          <cell r="O44">
            <v>2</v>
          </cell>
          <cell r="P44">
            <v>300</v>
          </cell>
          <cell r="Q44">
            <v>0</v>
          </cell>
        </row>
        <row r="45">
          <cell r="A45" t="str">
            <v>IN_DO_KE01</v>
          </cell>
          <cell r="B45" t="str">
            <v>Indian River</v>
          </cell>
          <cell r="C45" t="str">
            <v>B</v>
          </cell>
          <cell r="D45" t="str">
            <v>Kentucky Creek</v>
          </cell>
          <cell r="E45" t="str">
            <v>Kentucky Creek mouth</v>
          </cell>
          <cell r="F45" t="str">
            <v>IND DOM 08</v>
          </cell>
          <cell r="G45" t="str">
            <v>MT</v>
          </cell>
          <cell r="H45" t="str">
            <v>N</v>
          </cell>
          <cell r="I45" t="str">
            <v>NA</v>
          </cell>
          <cell r="J45">
            <v>63.759396746601603</v>
          </cell>
          <cell r="K45">
            <v>-138.51348682268701</v>
          </cell>
          <cell r="L45">
            <v>1</v>
          </cell>
          <cell r="M45" t="str">
            <v>Low</v>
          </cell>
          <cell r="N45" t="str">
            <v>NA</v>
          </cell>
          <cell r="O45">
            <v>2</v>
          </cell>
          <cell r="P45">
            <v>300</v>
          </cell>
          <cell r="Q45">
            <v>0</v>
          </cell>
        </row>
        <row r="46">
          <cell r="A46" t="str">
            <v>IN_DO_JE01</v>
          </cell>
          <cell r="B46" t="str">
            <v>Indian River</v>
          </cell>
          <cell r="C46" t="str">
            <v>B</v>
          </cell>
          <cell r="D46" t="str">
            <v>Jensen Creek</v>
          </cell>
          <cell r="E46" t="str">
            <v>Jensen Creek mouth</v>
          </cell>
          <cell r="F46" t="str">
            <v>IND DOM 09</v>
          </cell>
          <cell r="G46" t="str">
            <v>MT</v>
          </cell>
          <cell r="H46" t="str">
            <v>N</v>
          </cell>
          <cell r="I46" t="str">
            <v>NA</v>
          </cell>
          <cell r="J46">
            <v>63.771492242372702</v>
          </cell>
          <cell r="K46">
            <v>-138.53494508639099</v>
          </cell>
          <cell r="L46">
            <v>1</v>
          </cell>
          <cell r="M46" t="str">
            <v>Low</v>
          </cell>
          <cell r="N46" t="str">
            <v>NA</v>
          </cell>
          <cell r="O46">
            <v>2</v>
          </cell>
          <cell r="P46">
            <v>300</v>
          </cell>
          <cell r="Q46">
            <v>0</v>
          </cell>
        </row>
        <row r="47">
          <cell r="A47" t="str">
            <v>IN_DO_NE01</v>
          </cell>
          <cell r="B47" t="str">
            <v>Indian River</v>
          </cell>
          <cell r="C47" t="str">
            <v>B</v>
          </cell>
          <cell r="D47" t="str">
            <v>Nevada Creek</v>
          </cell>
          <cell r="E47" t="str">
            <v>Nevada Creek mouth</v>
          </cell>
          <cell r="F47" t="str">
            <v>IND DOM 10</v>
          </cell>
          <cell r="G47" t="str">
            <v>MT</v>
          </cell>
          <cell r="H47" t="str">
            <v>N</v>
          </cell>
          <cell r="I47" t="str">
            <v>NA</v>
          </cell>
          <cell r="J47">
            <v>63.804717885454799</v>
          </cell>
          <cell r="K47">
            <v>-138.60657533489101</v>
          </cell>
          <cell r="L47">
            <v>1</v>
          </cell>
          <cell r="M47" t="str">
            <v>Low</v>
          </cell>
          <cell r="N47" t="str">
            <v>NA</v>
          </cell>
          <cell r="O47">
            <v>2</v>
          </cell>
          <cell r="P47">
            <v>300</v>
          </cell>
          <cell r="Q47">
            <v>0</v>
          </cell>
        </row>
        <row r="48">
          <cell r="A48" t="str">
            <v>IN_DO_CHAM01</v>
          </cell>
          <cell r="B48" t="str">
            <v>Indian River</v>
          </cell>
          <cell r="C48" t="str">
            <v>B</v>
          </cell>
          <cell r="D48" t="str">
            <v>Champion Pup Creek</v>
          </cell>
          <cell r="E48" t="str">
            <v>Champion Pup Creek mouth</v>
          </cell>
          <cell r="F48" t="str">
            <v>IND DOM 11</v>
          </cell>
          <cell r="G48" t="str">
            <v>MT</v>
          </cell>
          <cell r="H48" t="str">
            <v>N</v>
          </cell>
          <cell r="I48" t="str">
            <v>NA</v>
          </cell>
          <cell r="J48">
            <v>63.827433472055702</v>
          </cell>
          <cell r="K48">
            <v>-138.68360823735</v>
          </cell>
          <cell r="L48">
            <v>1</v>
          </cell>
          <cell r="M48" t="str">
            <v>Low</v>
          </cell>
          <cell r="N48" t="str">
            <v>NA</v>
          </cell>
          <cell r="O48">
            <v>2</v>
          </cell>
          <cell r="P48">
            <v>300</v>
          </cell>
          <cell r="Q48">
            <v>0</v>
          </cell>
        </row>
        <row r="49">
          <cell r="A49" t="str">
            <v>IN_DO_CHAP01</v>
          </cell>
          <cell r="B49" t="str">
            <v>Indian River</v>
          </cell>
          <cell r="C49" t="str">
            <v>B</v>
          </cell>
          <cell r="D49" t="str">
            <v>Chapman Pup Creek</v>
          </cell>
          <cell r="E49" t="str">
            <v>Chapman Pup Creek mouth</v>
          </cell>
          <cell r="F49" t="str">
            <v>IND DOM 12</v>
          </cell>
          <cell r="G49" t="str">
            <v>MT</v>
          </cell>
          <cell r="H49" t="str">
            <v>N</v>
          </cell>
          <cell r="I49" t="str">
            <v>NA</v>
          </cell>
          <cell r="J49">
            <v>63.830908791060097</v>
          </cell>
          <cell r="K49">
            <v>-138.69487122040701</v>
          </cell>
          <cell r="L49">
            <v>1</v>
          </cell>
          <cell r="M49" t="str">
            <v>Low</v>
          </cell>
          <cell r="N49" t="str">
            <v>NA</v>
          </cell>
          <cell r="O49">
            <v>2</v>
          </cell>
          <cell r="P49">
            <v>300</v>
          </cell>
          <cell r="Q49">
            <v>0</v>
          </cell>
        </row>
        <row r="50">
          <cell r="A50" t="str">
            <v>IN_DO_EI01</v>
          </cell>
          <cell r="B50" t="str">
            <v>Indian River</v>
          </cell>
          <cell r="C50" t="str">
            <v>B</v>
          </cell>
          <cell r="D50" t="str">
            <v>Eight Below Pup Creek</v>
          </cell>
          <cell r="E50" t="str">
            <v>Eight below Pup Creek mouth</v>
          </cell>
          <cell r="F50" t="str">
            <v>IND DOM 13</v>
          </cell>
          <cell r="G50" t="str">
            <v>MT</v>
          </cell>
          <cell r="H50" t="str">
            <v>N</v>
          </cell>
          <cell r="I50" t="str">
            <v>NA</v>
          </cell>
          <cell r="J50">
            <v>63.833499268965198</v>
          </cell>
          <cell r="K50">
            <v>-138.71324448842401</v>
          </cell>
          <cell r="L50">
            <v>1</v>
          </cell>
          <cell r="M50" t="str">
            <v>Low</v>
          </cell>
          <cell r="N50" t="str">
            <v>NA</v>
          </cell>
          <cell r="O50">
            <v>2</v>
          </cell>
          <cell r="P50">
            <v>300</v>
          </cell>
          <cell r="Q50">
            <v>0</v>
          </cell>
        </row>
        <row r="51">
          <cell r="A51" t="str">
            <v>IN_DO_TR01</v>
          </cell>
          <cell r="B51" t="str">
            <v>Indian River</v>
          </cell>
          <cell r="C51" t="str">
            <v>B</v>
          </cell>
          <cell r="D51" t="str">
            <v>Troublesome Pup Creek</v>
          </cell>
          <cell r="E51" t="str">
            <v>Troublesome Pup Creek mouth</v>
          </cell>
          <cell r="F51" t="str">
            <v>IND DOM 14</v>
          </cell>
          <cell r="G51" t="str">
            <v>MT</v>
          </cell>
          <cell r="H51" t="str">
            <v>N</v>
          </cell>
          <cell r="I51" t="str">
            <v>NA</v>
          </cell>
          <cell r="J51">
            <v>63.834999615432103</v>
          </cell>
          <cell r="K51">
            <v>-138.749908323695</v>
          </cell>
          <cell r="L51">
            <v>1</v>
          </cell>
          <cell r="M51" t="str">
            <v>Low</v>
          </cell>
          <cell r="N51" t="str">
            <v>NA</v>
          </cell>
          <cell r="O51">
            <v>2</v>
          </cell>
          <cell r="P51">
            <v>300</v>
          </cell>
          <cell r="Q51">
            <v>0</v>
          </cell>
        </row>
        <row r="52">
          <cell r="A52" t="str">
            <v>IN_DO_AL01</v>
          </cell>
          <cell r="B52" t="str">
            <v>Indian River</v>
          </cell>
          <cell r="C52" t="str">
            <v>B</v>
          </cell>
          <cell r="D52" t="str">
            <v>Almeda Pup Creek</v>
          </cell>
          <cell r="E52" t="str">
            <v>Almeda Pup Creek mouth</v>
          </cell>
          <cell r="F52" t="str">
            <v>IND DOM 15</v>
          </cell>
          <cell r="G52" t="str">
            <v>MT</v>
          </cell>
          <cell r="H52" t="str">
            <v>N</v>
          </cell>
          <cell r="I52" t="str">
            <v>NA</v>
          </cell>
          <cell r="J52">
            <v>63.839048049190701</v>
          </cell>
          <cell r="K52">
            <v>-138.784138172719</v>
          </cell>
          <cell r="L52">
            <v>1</v>
          </cell>
          <cell r="M52" t="str">
            <v>Low</v>
          </cell>
          <cell r="N52" t="str">
            <v>NA</v>
          </cell>
          <cell r="O52">
            <v>2</v>
          </cell>
          <cell r="P52">
            <v>300</v>
          </cell>
          <cell r="Q52">
            <v>0</v>
          </cell>
        </row>
        <row r="53">
          <cell r="A53" t="str">
            <v>IN_DO_CA01</v>
          </cell>
          <cell r="B53" t="str">
            <v>Indian River</v>
          </cell>
          <cell r="C53" t="str">
            <v>B</v>
          </cell>
          <cell r="D53" t="str">
            <v>Caribou Creek</v>
          </cell>
          <cell r="E53" t="str">
            <v>Caribou Creek mouth</v>
          </cell>
          <cell r="F53" t="str">
            <v>IND DOM 16</v>
          </cell>
          <cell r="G53" t="str">
            <v>MT</v>
          </cell>
          <cell r="H53" t="str">
            <v>N</v>
          </cell>
          <cell r="I53" t="str">
            <v>NA</v>
          </cell>
          <cell r="J53">
            <v>63.842939999999999</v>
          </cell>
          <cell r="K53">
            <v>-138.80054000000001</v>
          </cell>
          <cell r="L53">
            <v>1</v>
          </cell>
          <cell r="M53" t="str">
            <v>Low</v>
          </cell>
          <cell r="N53" t="str">
            <v>NA</v>
          </cell>
          <cell r="O53">
            <v>2</v>
          </cell>
          <cell r="P53">
            <v>300</v>
          </cell>
          <cell r="Q53">
            <v>0</v>
          </cell>
        </row>
        <row r="54">
          <cell r="A54" t="str">
            <v>IN_DO_MU01</v>
          </cell>
          <cell r="B54" t="str">
            <v>Indian River</v>
          </cell>
          <cell r="C54" t="str">
            <v>B</v>
          </cell>
          <cell r="D54" t="str">
            <v>Mummie Pup Creek</v>
          </cell>
          <cell r="E54" t="str">
            <v>Mummie Pup Creek mouth</v>
          </cell>
          <cell r="F54" t="str">
            <v>IND DOM 17</v>
          </cell>
          <cell r="G54" t="str">
            <v>MT</v>
          </cell>
          <cell r="H54" t="str">
            <v>N</v>
          </cell>
          <cell r="I54" t="str">
            <v>NA</v>
          </cell>
          <cell r="J54">
            <v>63.857054672129898</v>
          </cell>
          <cell r="K54">
            <v>-138.853518218609</v>
          </cell>
          <cell r="L54">
            <v>1</v>
          </cell>
          <cell r="M54" t="str">
            <v>Low</v>
          </cell>
          <cell r="N54" t="str">
            <v>NA</v>
          </cell>
          <cell r="O54">
            <v>2</v>
          </cell>
          <cell r="P54">
            <v>300</v>
          </cell>
          <cell r="Q54">
            <v>0</v>
          </cell>
        </row>
        <row r="55">
          <cell r="A55" t="str">
            <v>IN_DO_LO01</v>
          </cell>
          <cell r="B55" t="str">
            <v>Indian River</v>
          </cell>
          <cell r="C55" t="str">
            <v>B</v>
          </cell>
          <cell r="D55" t="str">
            <v>Lombard Pup Creek</v>
          </cell>
          <cell r="E55" t="str">
            <v>Lombard Pup Creek mouth</v>
          </cell>
          <cell r="F55" t="str">
            <v>IND DOM 18</v>
          </cell>
          <cell r="G55" t="str">
            <v>MT</v>
          </cell>
          <cell r="H55" t="str">
            <v>N</v>
          </cell>
          <cell r="I55" t="str">
            <v>NA</v>
          </cell>
          <cell r="J55">
            <v>63.856769999999997</v>
          </cell>
          <cell r="K55">
            <v>-138.85346999999999</v>
          </cell>
          <cell r="L55">
            <v>1</v>
          </cell>
          <cell r="M55" t="str">
            <v>Low</v>
          </cell>
          <cell r="N55" t="str">
            <v>NA</v>
          </cell>
          <cell r="O55">
            <v>2</v>
          </cell>
          <cell r="P55">
            <v>300</v>
          </cell>
          <cell r="Q55">
            <v>0</v>
          </cell>
        </row>
        <row r="56">
          <cell r="A56" t="str">
            <v>IN_DO04</v>
          </cell>
          <cell r="B56" t="str">
            <v>Indian River</v>
          </cell>
          <cell r="C56" t="str">
            <v>B</v>
          </cell>
          <cell r="D56" t="str">
            <v>Dominion Creek</v>
          </cell>
          <cell r="E56" t="str">
            <v>Dominion Creek background</v>
          </cell>
          <cell r="F56" t="str">
            <v>IND DOM 19</v>
          </cell>
          <cell r="G56" t="str">
            <v>AAM</v>
          </cell>
          <cell r="H56" t="str">
            <v>N</v>
          </cell>
          <cell r="I56" t="str">
            <v>NA</v>
          </cell>
          <cell r="J56">
            <v>63.85257</v>
          </cell>
          <cell r="K56">
            <v>-138.89658</v>
          </cell>
          <cell r="L56">
            <v>1</v>
          </cell>
          <cell r="M56" t="str">
            <v>Low</v>
          </cell>
          <cell r="N56" t="str">
            <v>NA</v>
          </cell>
          <cell r="O56">
            <v>2</v>
          </cell>
          <cell r="P56">
            <v>300</v>
          </cell>
          <cell r="Q56">
            <v>0</v>
          </cell>
        </row>
        <row r="57">
          <cell r="A57" t="str">
            <v>IN_EU01</v>
          </cell>
          <cell r="B57" t="str">
            <v>Indian River</v>
          </cell>
          <cell r="C57" t="str">
            <v>B</v>
          </cell>
          <cell r="D57" t="str">
            <v>Eureka Creek</v>
          </cell>
          <cell r="E57" t="str">
            <v>Eureka Creek below all mining</v>
          </cell>
          <cell r="F57" t="str">
            <v>IND EUR 01</v>
          </cell>
          <cell r="G57" t="str">
            <v>BAM</v>
          </cell>
          <cell r="H57" t="str">
            <v>N</v>
          </cell>
          <cell r="I57" t="str">
            <v>NA</v>
          </cell>
          <cell r="J57">
            <v>63.604833126036198</v>
          </cell>
          <cell r="K57">
            <v>-138.83099307295799</v>
          </cell>
          <cell r="L57">
            <v>1</v>
          </cell>
          <cell r="M57" t="str">
            <v>Low</v>
          </cell>
          <cell r="N57" t="str">
            <v>NA</v>
          </cell>
          <cell r="O57">
            <v>2</v>
          </cell>
          <cell r="P57">
            <v>300</v>
          </cell>
          <cell r="Q57">
            <v>0</v>
          </cell>
        </row>
        <row r="58">
          <cell r="A58" t="str">
            <v>IN_MO01</v>
          </cell>
          <cell r="B58" t="str">
            <v>Indian River</v>
          </cell>
          <cell r="C58" t="str">
            <v>B</v>
          </cell>
          <cell r="D58" t="str">
            <v>Montana Creek</v>
          </cell>
          <cell r="E58" t="str">
            <v>Montana Creek mouth</v>
          </cell>
          <cell r="F58" t="str">
            <v>IND MON 01</v>
          </cell>
          <cell r="G58" t="str">
            <v>MT</v>
          </cell>
          <cell r="H58" t="str">
            <v>N</v>
          </cell>
          <cell r="I58" t="str">
            <v>NA</v>
          </cell>
          <cell r="J58">
            <v>63.697020000000002</v>
          </cell>
          <cell r="K58">
            <v>-138.97751</v>
          </cell>
          <cell r="L58">
            <v>1</v>
          </cell>
          <cell r="M58" t="str">
            <v>Low</v>
          </cell>
          <cell r="N58" t="str">
            <v>NA</v>
          </cell>
          <cell r="O58">
            <v>2</v>
          </cell>
          <cell r="P58">
            <v>300</v>
          </cell>
          <cell r="Q58">
            <v>0</v>
          </cell>
        </row>
        <row r="59">
          <cell r="A59" t="str">
            <v>IN_NI01</v>
          </cell>
          <cell r="B59" t="str">
            <v>Indian River</v>
          </cell>
          <cell r="C59" t="str">
            <v>B</v>
          </cell>
          <cell r="D59" t="str">
            <v>Nine Mile Creek</v>
          </cell>
          <cell r="E59" t="str">
            <v>Nine Mile Creek mouth</v>
          </cell>
          <cell r="F59" t="str">
            <v>IND NIN 01</v>
          </cell>
          <cell r="G59" t="str">
            <v>MT</v>
          </cell>
          <cell r="H59" t="str">
            <v>N</v>
          </cell>
          <cell r="I59" t="str">
            <v>NA</v>
          </cell>
          <cell r="J59">
            <v>63.79533</v>
          </cell>
          <cell r="K59">
            <v>-139.40987999999999</v>
          </cell>
          <cell r="L59">
            <v>1</v>
          </cell>
          <cell r="M59" t="str">
            <v>Low</v>
          </cell>
          <cell r="N59" t="str">
            <v>NA</v>
          </cell>
          <cell r="O59">
            <v>2</v>
          </cell>
          <cell r="P59">
            <v>300</v>
          </cell>
          <cell r="Q59">
            <v>0</v>
          </cell>
        </row>
        <row r="60">
          <cell r="A60" t="str">
            <v>IN_QU01</v>
          </cell>
          <cell r="B60" t="str">
            <v>Indian River</v>
          </cell>
          <cell r="C60" t="str">
            <v>B</v>
          </cell>
          <cell r="D60" t="str">
            <v>Quartz Creek</v>
          </cell>
          <cell r="E60" t="str">
            <v>Quartz Creek mouth</v>
          </cell>
          <cell r="F60" t="str">
            <v>IND QUA 01</v>
          </cell>
          <cell r="G60" t="str">
            <v>MT</v>
          </cell>
          <cell r="H60" t="str">
            <v>N</v>
          </cell>
          <cell r="I60" t="str">
            <v>NA</v>
          </cell>
          <cell r="J60">
            <v>63.742620000000002</v>
          </cell>
          <cell r="K60">
            <v>-139.14003</v>
          </cell>
          <cell r="L60">
            <v>1</v>
          </cell>
          <cell r="M60" t="str">
            <v>Low</v>
          </cell>
          <cell r="N60" t="str">
            <v>NA</v>
          </cell>
          <cell r="O60">
            <v>2</v>
          </cell>
          <cell r="P60">
            <v>300</v>
          </cell>
          <cell r="Q60">
            <v>0</v>
          </cell>
        </row>
        <row r="61">
          <cell r="A61" t="str">
            <v>IN_QU02</v>
          </cell>
          <cell r="B61" t="str">
            <v>Indian River</v>
          </cell>
          <cell r="C61" t="str">
            <v>B</v>
          </cell>
          <cell r="D61" t="str">
            <v>Quartz Creek</v>
          </cell>
          <cell r="E61" t="str">
            <v>Quartz Creek at dredge</v>
          </cell>
          <cell r="F61" t="str">
            <v>IND QUA 02</v>
          </cell>
          <cell r="G61" t="str">
            <v>O</v>
          </cell>
          <cell r="H61" t="str">
            <v>N</v>
          </cell>
          <cell r="I61" t="str">
            <v>NA</v>
          </cell>
          <cell r="J61">
            <v>63.753329999999998</v>
          </cell>
          <cell r="K61">
            <v>-139.12445</v>
          </cell>
          <cell r="L61">
            <v>1</v>
          </cell>
          <cell r="M61" t="str">
            <v>Low</v>
          </cell>
          <cell r="N61" t="str">
            <v>NA</v>
          </cell>
          <cell r="O61">
            <v>2</v>
          </cell>
          <cell r="P61">
            <v>300</v>
          </cell>
          <cell r="Q61">
            <v>0</v>
          </cell>
        </row>
        <row r="62">
          <cell r="A62" t="str">
            <v>IN_RU01</v>
          </cell>
          <cell r="B62" t="str">
            <v>Indian River</v>
          </cell>
          <cell r="C62" t="str">
            <v>B</v>
          </cell>
          <cell r="D62" t="str">
            <v>Ruby Creek</v>
          </cell>
          <cell r="E62" t="str">
            <v>Ruby Creek mouth</v>
          </cell>
          <cell r="F62" t="str">
            <v>IND RUB 01</v>
          </cell>
          <cell r="G62" t="str">
            <v>MT</v>
          </cell>
          <cell r="H62" t="str">
            <v>N</v>
          </cell>
          <cell r="I62" t="str">
            <v>NA</v>
          </cell>
          <cell r="J62">
            <v>63.762500000000003</v>
          </cell>
          <cell r="K62">
            <v>-139.24583329999999</v>
          </cell>
          <cell r="L62">
            <v>1</v>
          </cell>
          <cell r="M62" t="str">
            <v>Low</v>
          </cell>
          <cell r="N62" t="str">
            <v>NA</v>
          </cell>
          <cell r="O62">
            <v>2</v>
          </cell>
          <cell r="P62">
            <v>300</v>
          </cell>
          <cell r="Q62">
            <v>0</v>
          </cell>
        </row>
        <row r="63">
          <cell r="A63" t="str">
            <v>IN_SU01</v>
          </cell>
          <cell r="B63" t="str">
            <v>Indian River</v>
          </cell>
          <cell r="C63" t="str">
            <v>B</v>
          </cell>
          <cell r="D63" t="str">
            <v>Sulphur Creek</v>
          </cell>
          <cell r="E63" t="str">
            <v>Sulphur Creek mouth upstream of confluence with Dominion Creek</v>
          </cell>
          <cell r="F63" t="str">
            <v>IND SUL 01</v>
          </cell>
          <cell r="G63" t="str">
            <v>MT</v>
          </cell>
          <cell r="H63" t="str">
            <v>N</v>
          </cell>
          <cell r="I63" t="str">
            <v>NA</v>
          </cell>
          <cell r="J63">
            <v>63.624270000000003</v>
          </cell>
          <cell r="K63">
            <v>-138.69544999999999</v>
          </cell>
          <cell r="L63">
            <v>1</v>
          </cell>
          <cell r="M63" t="str">
            <v>Low</v>
          </cell>
          <cell r="N63" t="str">
            <v>NA</v>
          </cell>
          <cell r="O63">
            <v>2</v>
          </cell>
          <cell r="P63">
            <v>300</v>
          </cell>
          <cell r="Q63">
            <v>0</v>
          </cell>
        </row>
        <row r="64">
          <cell r="A64" t="str">
            <v>IN_SU02</v>
          </cell>
          <cell r="B64" t="str">
            <v>Indian River</v>
          </cell>
          <cell r="C64" t="str">
            <v>B</v>
          </cell>
          <cell r="D64" t="str">
            <v>Sulphur Creek</v>
          </cell>
          <cell r="E64" t="str">
            <v>Sulphur Creek upstream of large culverts</v>
          </cell>
          <cell r="F64" t="str">
            <v>IND SUL 02</v>
          </cell>
          <cell r="G64" t="str">
            <v>O</v>
          </cell>
          <cell r="H64" t="str">
            <v>N</v>
          </cell>
          <cell r="I64" t="str">
            <v>NA</v>
          </cell>
          <cell r="J64">
            <v>63.656320000000001</v>
          </cell>
          <cell r="K64">
            <v>-138.67613</v>
          </cell>
          <cell r="L64">
            <v>1</v>
          </cell>
          <cell r="M64" t="str">
            <v>Low</v>
          </cell>
          <cell r="N64" t="str">
            <v>NA</v>
          </cell>
          <cell r="O64">
            <v>2</v>
          </cell>
          <cell r="P64">
            <v>300</v>
          </cell>
          <cell r="Q64">
            <v>0</v>
          </cell>
        </row>
        <row r="65">
          <cell r="A65" t="str">
            <v>IN_SU03</v>
          </cell>
          <cell r="B65" t="str">
            <v>Indian River</v>
          </cell>
          <cell r="C65" t="str">
            <v>B</v>
          </cell>
          <cell r="D65" t="str">
            <v>Sulphur Creek</v>
          </cell>
          <cell r="E65" t="str">
            <v>Sulphur Creek at Brimstone Gulch</v>
          </cell>
          <cell r="F65" t="str">
            <v>IND SUL 03</v>
          </cell>
          <cell r="G65" t="str">
            <v>O</v>
          </cell>
          <cell r="H65" t="str">
            <v>N</v>
          </cell>
          <cell r="I65" t="str">
            <v>NA</v>
          </cell>
          <cell r="J65">
            <v>63.740234525774902</v>
          </cell>
          <cell r="K65">
            <v>-138.848909312649</v>
          </cell>
          <cell r="L65">
            <v>1</v>
          </cell>
          <cell r="M65" t="str">
            <v>Low</v>
          </cell>
          <cell r="N65" t="str">
            <v>NA</v>
          </cell>
          <cell r="O65">
            <v>2</v>
          </cell>
          <cell r="P65">
            <v>300</v>
          </cell>
          <cell r="Q65">
            <v>0</v>
          </cell>
        </row>
        <row r="66">
          <cell r="A66" t="str">
            <v>IN_SU04</v>
          </cell>
          <cell r="B66" t="str">
            <v>Indian River</v>
          </cell>
          <cell r="C66" t="str">
            <v>B</v>
          </cell>
          <cell r="D66" t="str">
            <v>Sulphur Creek</v>
          </cell>
          <cell r="E66" t="str">
            <v>Sulphur Creek background</v>
          </cell>
          <cell r="F66" t="str">
            <v>IND SUL 04</v>
          </cell>
          <cell r="G66" t="str">
            <v>O</v>
          </cell>
          <cell r="H66" t="str">
            <v>N</v>
          </cell>
          <cell r="I66" t="str">
            <v>NA</v>
          </cell>
          <cell r="J66">
            <v>63.819989999999997</v>
          </cell>
          <cell r="K66">
            <v>-138.93423000000001</v>
          </cell>
          <cell r="L66">
            <v>1</v>
          </cell>
          <cell r="M66" t="str">
            <v>Low</v>
          </cell>
          <cell r="N66" t="str">
            <v>NA</v>
          </cell>
          <cell r="O66">
            <v>2</v>
          </cell>
          <cell r="P66">
            <v>300</v>
          </cell>
          <cell r="Q66">
            <v>0</v>
          </cell>
        </row>
        <row r="67">
          <cell r="A67" t="str">
            <v>KL01</v>
          </cell>
          <cell r="B67" t="str">
            <v>Klondike River</v>
          </cell>
          <cell r="C67" t="str">
            <v>A</v>
          </cell>
          <cell r="D67" t="str">
            <v>Klondike River</v>
          </cell>
          <cell r="E67" t="str">
            <v>Klondike River mouth</v>
          </cell>
          <cell r="F67" t="str">
            <v>K 01</v>
          </cell>
          <cell r="G67" t="str">
            <v>MT</v>
          </cell>
          <cell r="H67" t="str">
            <v>N</v>
          </cell>
          <cell r="I67" t="str">
            <v>NA</v>
          </cell>
          <cell r="J67">
            <v>64.053479999999993</v>
          </cell>
          <cell r="K67">
            <v>-139.43960999999999</v>
          </cell>
          <cell r="L67">
            <v>11</v>
          </cell>
          <cell r="M67" t="str">
            <v>Area of special consideration</v>
          </cell>
          <cell r="N67">
            <v>0</v>
          </cell>
          <cell r="O67" t="str">
            <v>NA</v>
          </cell>
          <cell r="P67">
            <v>25</v>
          </cell>
          <cell r="Q67">
            <v>0</v>
          </cell>
        </row>
        <row r="68">
          <cell r="A68" t="str">
            <v>KL02</v>
          </cell>
          <cell r="B68" t="str">
            <v>Klondike River</v>
          </cell>
          <cell r="C68" t="str">
            <v>A</v>
          </cell>
          <cell r="D68" t="str">
            <v>Klondike River</v>
          </cell>
          <cell r="E68" t="str">
            <v>Klondike River upstream of Bonanza Creek</v>
          </cell>
          <cell r="F68" t="str">
            <v>K 02</v>
          </cell>
          <cell r="G68" t="str">
            <v>O</v>
          </cell>
          <cell r="H68" t="str">
            <v>Y</v>
          </cell>
          <cell r="I68">
            <v>2012</v>
          </cell>
          <cell r="J68">
            <v>64.043109999999999</v>
          </cell>
          <cell r="K68">
            <v>-139.40935999999999</v>
          </cell>
          <cell r="L68">
            <v>11</v>
          </cell>
          <cell r="M68" t="str">
            <v>Area of special consideration</v>
          </cell>
          <cell r="N68">
            <v>0</v>
          </cell>
          <cell r="O68" t="str">
            <v>NA</v>
          </cell>
          <cell r="P68">
            <v>25</v>
          </cell>
          <cell r="Q68">
            <v>0</v>
          </cell>
        </row>
        <row r="69">
          <cell r="A69" t="str">
            <v>KL03</v>
          </cell>
          <cell r="B69" t="str">
            <v>Klondike River</v>
          </cell>
          <cell r="C69" t="str">
            <v>A</v>
          </cell>
          <cell r="D69" t="str">
            <v>Klondike River</v>
          </cell>
          <cell r="E69" t="str">
            <v>Klondike River upstream of Hunker Creek</v>
          </cell>
          <cell r="F69" t="str">
            <v>K 03</v>
          </cell>
          <cell r="G69" t="str">
            <v>O</v>
          </cell>
          <cell r="H69" t="str">
            <v>N</v>
          </cell>
          <cell r="I69" t="str">
            <v>NA</v>
          </cell>
          <cell r="J69">
            <v>64.036190000000005</v>
          </cell>
          <cell r="K69">
            <v>-139.20204000000001</v>
          </cell>
          <cell r="L69">
            <v>10</v>
          </cell>
          <cell r="M69" t="str">
            <v>High</v>
          </cell>
          <cell r="N69">
            <v>0</v>
          </cell>
          <cell r="O69" t="str">
            <v>NA</v>
          </cell>
          <cell r="P69">
            <v>25</v>
          </cell>
          <cell r="Q69" t="str">
            <v>New GPS coordinates</v>
          </cell>
        </row>
        <row r="70">
          <cell r="A70" t="str">
            <v>KL04</v>
          </cell>
          <cell r="B70" t="str">
            <v>Klondike River</v>
          </cell>
          <cell r="C70" t="str">
            <v>A</v>
          </cell>
          <cell r="D70" t="str">
            <v>Klondike River</v>
          </cell>
          <cell r="E70" t="str">
            <v>Klondike River downstream of Goring Creek and upstream of Hunker Creek</v>
          </cell>
          <cell r="F70" t="str">
            <v>K 04</v>
          </cell>
          <cell r="G70" t="str">
            <v>O</v>
          </cell>
          <cell r="H70" t="str">
            <v>N</v>
          </cell>
          <cell r="I70" t="str">
            <v>NA</v>
          </cell>
          <cell r="J70">
            <v>64.058099999999996</v>
          </cell>
          <cell r="K70">
            <v>-139.03091660000001</v>
          </cell>
          <cell r="L70">
            <v>10</v>
          </cell>
          <cell r="M70" t="str">
            <v>High</v>
          </cell>
          <cell r="N70">
            <v>0</v>
          </cell>
          <cell r="O70" t="str">
            <v>NA</v>
          </cell>
          <cell r="P70">
            <v>25</v>
          </cell>
          <cell r="Q70">
            <v>0</v>
          </cell>
        </row>
        <row r="71">
          <cell r="A71" t="str">
            <v>KL05</v>
          </cell>
          <cell r="B71" t="str">
            <v>Klondike River</v>
          </cell>
          <cell r="C71" t="str">
            <v>A</v>
          </cell>
          <cell r="D71" t="str">
            <v>Klondike River</v>
          </cell>
          <cell r="E71" t="str">
            <v>Klondike River at Dempster Highway</v>
          </cell>
          <cell r="F71" t="str">
            <v>K 05</v>
          </cell>
          <cell r="G71" t="str">
            <v>O</v>
          </cell>
          <cell r="H71" t="str">
            <v>N</v>
          </cell>
          <cell r="I71" t="str">
            <v>NA</v>
          </cell>
          <cell r="J71">
            <v>63.990299999999998</v>
          </cell>
          <cell r="K71">
            <v>-138.74611999999999</v>
          </cell>
          <cell r="L71">
            <v>10</v>
          </cell>
          <cell r="M71" t="str">
            <v>High</v>
          </cell>
          <cell r="N71">
            <v>0</v>
          </cell>
          <cell r="O71" t="str">
            <v>NA</v>
          </cell>
          <cell r="P71">
            <v>25</v>
          </cell>
          <cell r="Q71">
            <v>0</v>
          </cell>
        </row>
        <row r="72">
          <cell r="A72" t="str">
            <v>KL06</v>
          </cell>
          <cell r="B72" t="str">
            <v>Klondike River</v>
          </cell>
          <cell r="C72" t="str">
            <v>A</v>
          </cell>
          <cell r="D72" t="str">
            <v>Klondike River</v>
          </cell>
          <cell r="E72" t="str">
            <v>Klondike River downstream of Too Much Gold Creek and upstream of Dempster highway</v>
          </cell>
          <cell r="F72" t="str">
            <v>K 06</v>
          </cell>
          <cell r="G72" t="str">
            <v>O</v>
          </cell>
          <cell r="H72" t="str">
            <v>N</v>
          </cell>
          <cell r="I72" t="str">
            <v>NA</v>
          </cell>
          <cell r="J72">
            <v>63.957775600440499</v>
          </cell>
          <cell r="K72">
            <v>-138.69030115431701</v>
          </cell>
          <cell r="L72">
            <v>10</v>
          </cell>
          <cell r="M72" t="str">
            <v>High</v>
          </cell>
          <cell r="N72">
            <v>0</v>
          </cell>
          <cell r="O72" t="str">
            <v>NA</v>
          </cell>
          <cell r="P72">
            <v>25</v>
          </cell>
          <cell r="Q72">
            <v>0</v>
          </cell>
        </row>
        <row r="73">
          <cell r="A73" t="str">
            <v>KL07</v>
          </cell>
          <cell r="B73" t="str">
            <v>Klondike River</v>
          </cell>
          <cell r="C73" t="str">
            <v>A</v>
          </cell>
          <cell r="D73" t="str">
            <v>Klondike River</v>
          </cell>
          <cell r="E73" t="str">
            <v>Klondike River upstream of Too Much Gold Creek</v>
          </cell>
          <cell r="F73" t="str">
            <v>K 07</v>
          </cell>
          <cell r="G73" t="str">
            <v>O</v>
          </cell>
          <cell r="H73" t="str">
            <v>N</v>
          </cell>
          <cell r="I73" t="str">
            <v>NA</v>
          </cell>
          <cell r="J73">
            <v>63.951313417106199</v>
          </cell>
          <cell r="K73">
            <v>-138.66690195470699</v>
          </cell>
          <cell r="L73">
            <v>4</v>
          </cell>
          <cell r="M73" t="str">
            <v>Moderate-Low</v>
          </cell>
          <cell r="N73" t="str">
            <v>NA</v>
          </cell>
          <cell r="O73">
            <v>1.2</v>
          </cell>
          <cell r="P73">
            <v>80</v>
          </cell>
          <cell r="Q73">
            <v>0</v>
          </cell>
        </row>
        <row r="74">
          <cell r="A74" t="str">
            <v>KL08</v>
          </cell>
          <cell r="B74" t="str">
            <v>Klondike River</v>
          </cell>
          <cell r="C74" t="str">
            <v>A</v>
          </cell>
          <cell r="D74" t="str">
            <v>Klondike River</v>
          </cell>
          <cell r="E74" t="str">
            <v>Klondike River at highway washout downstream of Flat Creek</v>
          </cell>
          <cell r="F74" t="str">
            <v>K 08</v>
          </cell>
          <cell r="G74" t="str">
            <v>O</v>
          </cell>
          <cell r="H74" t="str">
            <v>N</v>
          </cell>
          <cell r="I74" t="str">
            <v>NA</v>
          </cell>
          <cell r="J74">
            <v>63.957816600000001</v>
          </cell>
          <cell r="K74">
            <v>-138.69005000000001</v>
          </cell>
          <cell r="L74">
            <v>10</v>
          </cell>
          <cell r="M74" t="str">
            <v>High</v>
          </cell>
          <cell r="N74">
            <v>0</v>
          </cell>
          <cell r="O74" t="str">
            <v>NA</v>
          </cell>
          <cell r="P74">
            <v>25</v>
          </cell>
          <cell r="Q74">
            <v>0</v>
          </cell>
        </row>
        <row r="75">
          <cell r="A75" t="str">
            <v>KL_NK01</v>
          </cell>
          <cell r="B75" t="str">
            <v>Klondike River</v>
          </cell>
          <cell r="C75" t="str">
            <v>A</v>
          </cell>
          <cell r="D75" t="str">
            <v>North Klondike River</v>
          </cell>
          <cell r="E75" t="str">
            <v>North Klondike River upstream of confluence with Klondike River</v>
          </cell>
          <cell r="F75" t="str">
            <v>KN 01</v>
          </cell>
          <cell r="G75" t="str">
            <v>AAM</v>
          </cell>
          <cell r="H75" t="str">
            <v>Y</v>
          </cell>
          <cell r="I75" t="str">
            <v>2010, 2011, 2012</v>
          </cell>
          <cell r="J75">
            <v>64.001949999999994</v>
          </cell>
          <cell r="K75">
            <v>-138.59621999999999</v>
          </cell>
          <cell r="L75">
            <v>10</v>
          </cell>
          <cell r="M75" t="str">
            <v>High</v>
          </cell>
          <cell r="N75">
            <v>0</v>
          </cell>
          <cell r="O75" t="str">
            <v>NA</v>
          </cell>
          <cell r="P75">
            <v>25</v>
          </cell>
          <cell r="Q75">
            <v>0</v>
          </cell>
        </row>
        <row r="76">
          <cell r="A76" t="str">
            <v>KL_BO_AD01</v>
          </cell>
          <cell r="B76" t="str">
            <v>Klondike River</v>
          </cell>
          <cell r="C76" t="str">
            <v>A</v>
          </cell>
          <cell r="D76" t="str">
            <v>Adams Creek</v>
          </cell>
          <cell r="E76" t="str">
            <v>Adams Creek mouth</v>
          </cell>
          <cell r="F76" t="str">
            <v>K ADAM 01</v>
          </cell>
          <cell r="G76" t="str">
            <v>MT</v>
          </cell>
          <cell r="H76" t="str">
            <v>N</v>
          </cell>
          <cell r="I76" t="str">
            <v>NA</v>
          </cell>
          <cell r="J76">
            <v>63.93412</v>
          </cell>
          <cell r="K76">
            <v>-139.33099000000001</v>
          </cell>
          <cell r="L76">
            <v>1</v>
          </cell>
          <cell r="M76" t="str">
            <v>Low</v>
          </cell>
          <cell r="N76" t="str">
            <v>NA</v>
          </cell>
          <cell r="O76">
            <v>1.5</v>
          </cell>
          <cell r="P76">
            <v>200</v>
          </cell>
          <cell r="Q76">
            <v>0</v>
          </cell>
        </row>
        <row r="77">
          <cell r="A77" t="str">
            <v>KL_AL01</v>
          </cell>
          <cell r="B77" t="str">
            <v>Klondike River</v>
          </cell>
          <cell r="C77" t="str">
            <v>A</v>
          </cell>
          <cell r="D77" t="str">
            <v>All Gold Creek</v>
          </cell>
          <cell r="E77" t="str">
            <v>All Gold Creek below all mining</v>
          </cell>
          <cell r="F77" t="str">
            <v>K ALLG 01</v>
          </cell>
          <cell r="G77" t="str">
            <v>BAM</v>
          </cell>
          <cell r="H77" t="str">
            <v>N</v>
          </cell>
          <cell r="I77" t="str">
            <v>NA</v>
          </cell>
          <cell r="J77">
            <v>63.942630000000001</v>
          </cell>
          <cell r="K77">
            <v>-138.61734000000001</v>
          </cell>
          <cell r="L77">
            <v>4</v>
          </cell>
          <cell r="M77" t="str">
            <v>Moderate-Low</v>
          </cell>
          <cell r="N77" t="str">
            <v>NA</v>
          </cell>
          <cell r="O77">
            <v>1.2</v>
          </cell>
          <cell r="P77">
            <v>80</v>
          </cell>
          <cell r="Q77">
            <v>0</v>
          </cell>
        </row>
        <row r="78">
          <cell r="A78" t="str">
            <v>KL_BO_EL01</v>
          </cell>
          <cell r="B78" t="str">
            <v>Klondike River</v>
          </cell>
          <cell r="C78" t="str">
            <v>A</v>
          </cell>
          <cell r="D78" t="str">
            <v>Eldorado Creek</v>
          </cell>
          <cell r="E78" t="str">
            <v xml:space="preserve">Eldorado Creek mouth </v>
          </cell>
          <cell r="F78" t="str">
            <v>K ELDO 01</v>
          </cell>
          <cell r="G78" t="str">
            <v>MT</v>
          </cell>
          <cell r="H78" t="str">
            <v>Y</v>
          </cell>
          <cell r="I78">
            <v>2011</v>
          </cell>
          <cell r="J78">
            <v>63.919429999999998</v>
          </cell>
          <cell r="K78">
            <v>-139.31389999999999</v>
          </cell>
          <cell r="L78">
            <v>1</v>
          </cell>
          <cell r="M78" t="str">
            <v>Low</v>
          </cell>
          <cell r="N78" t="str">
            <v>NA</v>
          </cell>
          <cell r="O78">
            <v>1.5</v>
          </cell>
          <cell r="P78">
            <v>200</v>
          </cell>
          <cell r="Q78">
            <v>0</v>
          </cell>
        </row>
        <row r="79">
          <cell r="A79" t="str">
            <v>KL_BO_EL06</v>
          </cell>
          <cell r="B79" t="str">
            <v>Klondike River</v>
          </cell>
          <cell r="C79" t="str">
            <v>A</v>
          </cell>
          <cell r="D79" t="str">
            <v>Eldorado Creek</v>
          </cell>
          <cell r="E79" t="str">
            <v xml:space="preserve">Elodorado Creek Left Fork </v>
          </cell>
          <cell r="F79" t="str">
            <v>K ELDO 04</v>
          </cell>
          <cell r="G79" t="str">
            <v>O</v>
          </cell>
          <cell r="H79" t="str">
            <v>N</v>
          </cell>
          <cell r="I79" t="str">
            <v>NA</v>
          </cell>
          <cell r="J79">
            <v>63.862609999999997</v>
          </cell>
          <cell r="K79">
            <v>-139.24573000000001</v>
          </cell>
          <cell r="L79">
            <v>1</v>
          </cell>
          <cell r="M79" t="str">
            <v>Low</v>
          </cell>
          <cell r="N79" t="str">
            <v>NA</v>
          </cell>
          <cell r="O79">
            <v>1.5</v>
          </cell>
          <cell r="P79">
            <v>200</v>
          </cell>
          <cell r="Q79">
            <v>0</v>
          </cell>
        </row>
        <row r="80">
          <cell r="A80" t="str">
            <v>KL_BO_EL05</v>
          </cell>
          <cell r="B80" t="str">
            <v>Klondike River</v>
          </cell>
          <cell r="C80" t="str">
            <v>A</v>
          </cell>
          <cell r="D80" t="str">
            <v>Eldorado Creek</v>
          </cell>
          <cell r="E80" t="str">
            <v>Eldorado Creek Right Fork</v>
          </cell>
          <cell r="F80" t="str">
            <v>K ELDO 03</v>
          </cell>
          <cell r="G80" t="str">
            <v>O</v>
          </cell>
          <cell r="H80" t="str">
            <v>N</v>
          </cell>
          <cell r="I80" t="str">
            <v>NA</v>
          </cell>
          <cell r="J80">
            <v>63.862609999999997</v>
          </cell>
          <cell r="K80">
            <v>-139.24573000000001</v>
          </cell>
          <cell r="L80">
            <v>1</v>
          </cell>
          <cell r="M80" t="str">
            <v>Low</v>
          </cell>
          <cell r="N80" t="str">
            <v>NA</v>
          </cell>
          <cell r="O80">
            <v>1.5</v>
          </cell>
          <cell r="P80">
            <v>200</v>
          </cell>
          <cell r="Q80">
            <v>0</v>
          </cell>
        </row>
        <row r="81">
          <cell r="A81" t="str">
            <v>KL_BO_EL02</v>
          </cell>
          <cell r="B81" t="str">
            <v>Klondike River</v>
          </cell>
          <cell r="C81" t="str">
            <v>A</v>
          </cell>
          <cell r="D81" t="str">
            <v>Eldorado Creek</v>
          </cell>
          <cell r="E81" t="str">
            <v>Eldorado Creek downstream of French Gulch</v>
          </cell>
          <cell r="F81" t="str">
            <v>K ELDO 01A</v>
          </cell>
          <cell r="G81" t="str">
            <v>O</v>
          </cell>
          <cell r="H81" t="str">
            <v>N</v>
          </cell>
          <cell r="I81" t="str">
            <v>NA</v>
          </cell>
          <cell r="J81">
            <v>63.912669999999999</v>
          </cell>
          <cell r="K81">
            <v>-139.31483</v>
          </cell>
          <cell r="L81">
            <v>1</v>
          </cell>
          <cell r="M81" t="str">
            <v>Low</v>
          </cell>
          <cell r="N81" t="str">
            <v>NA</v>
          </cell>
          <cell r="O81">
            <v>1.5</v>
          </cell>
          <cell r="P81">
            <v>200</v>
          </cell>
          <cell r="Q81">
            <v>0</v>
          </cell>
        </row>
        <row r="82">
          <cell r="A82" t="str">
            <v>KL_BO_EL03</v>
          </cell>
          <cell r="B82" t="str">
            <v>Klondike River</v>
          </cell>
          <cell r="C82" t="str">
            <v>A</v>
          </cell>
          <cell r="D82" t="str">
            <v>Eldorado Creek</v>
          </cell>
          <cell r="E82" t="str">
            <v>Eldorado Creek upstream of French Creek</v>
          </cell>
          <cell r="F82" t="str">
            <v>K ELDO 01B</v>
          </cell>
          <cell r="G82" t="str">
            <v>O</v>
          </cell>
          <cell r="H82" t="str">
            <v>N</v>
          </cell>
          <cell r="I82" t="str">
            <v>NA</v>
          </cell>
          <cell r="J82">
            <v>63.908549999999998</v>
          </cell>
          <cell r="K82">
            <v>-139.3138166</v>
          </cell>
          <cell r="L82">
            <v>1</v>
          </cell>
          <cell r="M82" t="str">
            <v>Low</v>
          </cell>
          <cell r="N82" t="str">
            <v>NA</v>
          </cell>
          <cell r="O82">
            <v>1.5</v>
          </cell>
          <cell r="P82">
            <v>200</v>
          </cell>
          <cell r="Q82">
            <v>0</v>
          </cell>
        </row>
        <row r="83">
          <cell r="A83" t="str">
            <v>KL_BO_EL04</v>
          </cell>
          <cell r="B83" t="str">
            <v>Klondike River</v>
          </cell>
          <cell r="C83" t="str">
            <v>A</v>
          </cell>
          <cell r="D83" t="str">
            <v>Eldorado Creek</v>
          </cell>
          <cell r="E83" t="str">
            <v>Upper Eldorado Creek background</v>
          </cell>
          <cell r="F83" t="str">
            <v>K ELDO 02</v>
          </cell>
          <cell r="G83" t="str">
            <v>AAM</v>
          </cell>
          <cell r="H83" t="str">
            <v>N</v>
          </cell>
          <cell r="I83" t="str">
            <v>NA</v>
          </cell>
          <cell r="J83">
            <v>63.861866599999999</v>
          </cell>
          <cell r="K83">
            <v>-139.2457833</v>
          </cell>
          <cell r="L83">
            <v>1</v>
          </cell>
          <cell r="M83" t="str">
            <v>Low</v>
          </cell>
          <cell r="N83" t="str">
            <v>NA</v>
          </cell>
          <cell r="O83">
            <v>1.5</v>
          </cell>
          <cell r="P83">
            <v>200</v>
          </cell>
          <cell r="Q83">
            <v>0</v>
          </cell>
        </row>
        <row r="84">
          <cell r="A84" t="str">
            <v>KL_FL01</v>
          </cell>
          <cell r="B84" t="str">
            <v>Klondike River</v>
          </cell>
          <cell r="C84" t="str">
            <v>A</v>
          </cell>
          <cell r="D84" t="str">
            <v>Flat Creek</v>
          </cell>
          <cell r="E84" t="str">
            <v>Flat Creek below all mining</v>
          </cell>
          <cell r="F84" t="str">
            <v>K FLAT 01</v>
          </cell>
          <cell r="G84" t="str">
            <v>BAM</v>
          </cell>
          <cell r="H84" t="str">
            <v>N</v>
          </cell>
          <cell r="I84" t="str">
            <v>NA</v>
          </cell>
          <cell r="J84">
            <v>63.943080000000002</v>
          </cell>
          <cell r="K84">
            <v>-138.60225</v>
          </cell>
          <cell r="L84">
            <v>4</v>
          </cell>
          <cell r="M84" t="str">
            <v>Moderate-Low</v>
          </cell>
          <cell r="N84" t="str">
            <v>NA</v>
          </cell>
          <cell r="O84">
            <v>1.2</v>
          </cell>
          <cell r="P84">
            <v>80</v>
          </cell>
          <cell r="Q84">
            <v>0</v>
          </cell>
        </row>
        <row r="85">
          <cell r="A85" t="str">
            <v>KL_BO_EL_FR01</v>
          </cell>
          <cell r="B85" t="str">
            <v>Klondike River</v>
          </cell>
          <cell r="C85" t="str">
            <v>A</v>
          </cell>
          <cell r="D85" t="str">
            <v>French Gulch</v>
          </cell>
          <cell r="E85" t="str">
            <v>French Gulch mouth</v>
          </cell>
          <cell r="F85" t="str">
            <v>K FREN 01</v>
          </cell>
          <cell r="G85" t="str">
            <v>MT</v>
          </cell>
          <cell r="H85" t="str">
            <v>N</v>
          </cell>
          <cell r="I85" t="str">
            <v>NA</v>
          </cell>
          <cell r="J85">
            <v>63.908650000000002</v>
          </cell>
          <cell r="K85">
            <v>-139.31441659999999</v>
          </cell>
          <cell r="L85">
            <v>1</v>
          </cell>
          <cell r="M85" t="str">
            <v>Low</v>
          </cell>
          <cell r="N85" t="str">
            <v>NA</v>
          </cell>
          <cell r="O85">
            <v>1.5</v>
          </cell>
          <cell r="P85">
            <v>200</v>
          </cell>
          <cell r="Q85">
            <v>0</v>
          </cell>
        </row>
        <row r="86">
          <cell r="A86" t="str">
            <v>KL_HU_GO01</v>
          </cell>
          <cell r="B86" t="str">
            <v>Klondike River</v>
          </cell>
          <cell r="C86" t="str">
            <v>A</v>
          </cell>
          <cell r="D86" t="str">
            <v>Goldbottom Creek</v>
          </cell>
          <cell r="E86" t="str">
            <v>Goldbottom Creek mouth</v>
          </cell>
          <cell r="F86" t="str">
            <v>K GOLDB 01</v>
          </cell>
          <cell r="G86" t="str">
            <v>MT</v>
          </cell>
          <cell r="H86" t="str">
            <v>N</v>
          </cell>
          <cell r="I86" t="str">
            <v>NA</v>
          </cell>
          <cell r="J86">
            <v>63.964329999999997</v>
          </cell>
          <cell r="K86">
            <v>-138.96706</v>
          </cell>
          <cell r="L86">
            <v>1</v>
          </cell>
          <cell r="M86" t="str">
            <v>Low</v>
          </cell>
          <cell r="N86" t="str">
            <v>NA</v>
          </cell>
          <cell r="O86">
            <v>1.5</v>
          </cell>
          <cell r="P86">
            <v>200</v>
          </cell>
          <cell r="Q86">
            <v>0</v>
          </cell>
        </row>
        <row r="87">
          <cell r="A87" t="str">
            <v>KL_HU_LA01</v>
          </cell>
          <cell r="B87" t="str">
            <v>Klondike River</v>
          </cell>
          <cell r="C87" t="str">
            <v>A</v>
          </cell>
          <cell r="D87" t="str">
            <v>Last Chance Creek</v>
          </cell>
          <cell r="E87" t="str">
            <v>Last Chance Creek mouth</v>
          </cell>
          <cell r="F87" t="str">
            <v>K LAST 01</v>
          </cell>
          <cell r="G87" t="str">
            <v>MT</v>
          </cell>
          <cell r="H87" t="str">
            <v>N</v>
          </cell>
          <cell r="I87" t="str">
            <v>NA</v>
          </cell>
          <cell r="J87">
            <v>64.010499999999993</v>
          </cell>
          <cell r="K87">
            <v>-139.09091000000001</v>
          </cell>
          <cell r="L87">
            <v>1</v>
          </cell>
          <cell r="M87" t="str">
            <v>Low</v>
          </cell>
          <cell r="N87" t="str">
            <v>NA</v>
          </cell>
          <cell r="O87">
            <v>1.5</v>
          </cell>
          <cell r="P87">
            <v>200</v>
          </cell>
          <cell r="Q87">
            <v>0</v>
          </cell>
        </row>
        <row r="88">
          <cell r="A88" t="str">
            <v>KL_TO01</v>
          </cell>
          <cell r="B88" t="str">
            <v>Klondike River</v>
          </cell>
          <cell r="C88" t="str">
            <v>A</v>
          </cell>
          <cell r="D88" t="str">
            <v>Too Much Gold Creek</v>
          </cell>
          <cell r="E88" t="str">
            <v>Too Much Gold Creek mouth</v>
          </cell>
          <cell r="F88" t="str">
            <v>K TOO 01</v>
          </cell>
          <cell r="G88" t="str">
            <v>MT</v>
          </cell>
          <cell r="H88" t="str">
            <v>N</v>
          </cell>
          <cell r="I88" t="str">
            <v>NA</v>
          </cell>
          <cell r="J88">
            <v>63.951316599999998</v>
          </cell>
          <cell r="K88">
            <v>-138.6670833</v>
          </cell>
          <cell r="L88">
            <v>4</v>
          </cell>
          <cell r="M88" t="str">
            <v>Moderate-Low</v>
          </cell>
          <cell r="N88" t="str">
            <v>NA</v>
          </cell>
          <cell r="O88">
            <v>1.2</v>
          </cell>
          <cell r="P88">
            <v>80</v>
          </cell>
          <cell r="Q88">
            <v>0</v>
          </cell>
        </row>
        <row r="89">
          <cell r="A89" t="str">
            <v>KL_BO_VI01</v>
          </cell>
          <cell r="B89" t="str">
            <v>Klondike River</v>
          </cell>
          <cell r="C89" t="str">
            <v>A</v>
          </cell>
          <cell r="D89" t="str">
            <v>Victoria Gulch</v>
          </cell>
          <cell r="E89" t="str">
            <v>Victoria Gulch mouth</v>
          </cell>
          <cell r="F89" t="str">
            <v>K VIC 01</v>
          </cell>
          <cell r="G89" t="str">
            <v>MT</v>
          </cell>
          <cell r="H89" t="str">
            <v>N</v>
          </cell>
          <cell r="I89" t="str">
            <v>NA</v>
          </cell>
          <cell r="J89">
            <v>63.912610000000001</v>
          </cell>
          <cell r="K89">
            <v>-139.20930000000001</v>
          </cell>
          <cell r="L89">
            <v>1</v>
          </cell>
          <cell r="M89" t="str">
            <v>Low</v>
          </cell>
          <cell r="N89" t="str">
            <v>NA</v>
          </cell>
          <cell r="O89">
            <v>1.5</v>
          </cell>
          <cell r="P89">
            <v>200</v>
          </cell>
          <cell r="Q89">
            <v>0</v>
          </cell>
        </row>
        <row r="90">
          <cell r="A90" t="str">
            <v>KL_BO01</v>
          </cell>
          <cell r="B90" t="str">
            <v>Klondike River</v>
          </cell>
          <cell r="C90" t="str">
            <v>A</v>
          </cell>
          <cell r="D90" t="str">
            <v>Bonanza Creek</v>
          </cell>
          <cell r="E90" t="str">
            <v>Bonanza Creek below all mining</v>
          </cell>
          <cell r="F90" t="str">
            <v>KB 01</v>
          </cell>
          <cell r="G90" t="str">
            <v>BAM</v>
          </cell>
          <cell r="H90" t="str">
            <v>Y</v>
          </cell>
          <cell r="I90" t="str">
            <v>2008, 2009, 2010, 2011</v>
          </cell>
          <cell r="J90">
            <v>64.040539999999993</v>
          </cell>
          <cell r="K90">
            <v>-139.40814</v>
          </cell>
          <cell r="L90">
            <v>4</v>
          </cell>
          <cell r="M90" t="str">
            <v>Moderate-Low</v>
          </cell>
          <cell r="N90" t="str">
            <v>NA</v>
          </cell>
          <cell r="O90">
            <v>1.2</v>
          </cell>
          <cell r="P90">
            <v>80</v>
          </cell>
          <cell r="Q90">
            <v>0</v>
          </cell>
        </row>
        <row r="91">
          <cell r="A91" t="str">
            <v>KL_BO02</v>
          </cell>
          <cell r="B91" t="str">
            <v>Klondike River</v>
          </cell>
          <cell r="C91" t="str">
            <v>A</v>
          </cell>
          <cell r="D91" t="str">
            <v>Bonanza Creek</v>
          </cell>
          <cell r="E91" t="str">
            <v>Lower Bonanza Creek</v>
          </cell>
          <cell r="F91" t="str">
            <v>KB 02</v>
          </cell>
          <cell r="G91" t="str">
            <v>O</v>
          </cell>
          <cell r="H91" t="str">
            <v>N</v>
          </cell>
          <cell r="I91" t="str">
            <v>NA</v>
          </cell>
          <cell r="J91">
            <v>64.012950000000004</v>
          </cell>
          <cell r="K91">
            <v>-139.37021659999999</v>
          </cell>
          <cell r="L91">
            <v>1</v>
          </cell>
          <cell r="M91" t="str">
            <v>Low</v>
          </cell>
          <cell r="N91" t="str">
            <v>NA</v>
          </cell>
          <cell r="O91">
            <v>1.5</v>
          </cell>
          <cell r="P91">
            <v>200</v>
          </cell>
          <cell r="Q91">
            <v>0</v>
          </cell>
        </row>
        <row r="92">
          <cell r="A92" t="str">
            <v>KL_BO03</v>
          </cell>
          <cell r="B92" t="str">
            <v>Klondike River</v>
          </cell>
          <cell r="C92" t="str">
            <v>A</v>
          </cell>
          <cell r="D92" t="str">
            <v>Bonanza Creek</v>
          </cell>
          <cell r="E92" t="str">
            <v>Lower Bonanza Creek downstream of bridge</v>
          </cell>
          <cell r="F92" t="str">
            <v>KB 03</v>
          </cell>
          <cell r="G92" t="str">
            <v>O</v>
          </cell>
          <cell r="H92" t="str">
            <v>N</v>
          </cell>
          <cell r="I92" t="str">
            <v>NA</v>
          </cell>
          <cell r="J92">
            <v>63.970266600000002</v>
          </cell>
          <cell r="K92">
            <v>-139.35471659999999</v>
          </cell>
          <cell r="L92">
            <v>1</v>
          </cell>
          <cell r="M92" t="str">
            <v>Low</v>
          </cell>
          <cell r="N92" t="str">
            <v>NA</v>
          </cell>
          <cell r="O92">
            <v>1.5</v>
          </cell>
          <cell r="P92">
            <v>200</v>
          </cell>
          <cell r="Q92">
            <v>0</v>
          </cell>
        </row>
        <row r="93">
          <cell r="A93" t="str">
            <v>KL_BO04</v>
          </cell>
          <cell r="B93" t="str">
            <v>Klondike River</v>
          </cell>
          <cell r="C93" t="str">
            <v>A</v>
          </cell>
          <cell r="D93" t="str">
            <v>Bonanza Creek</v>
          </cell>
          <cell r="E93" t="str">
            <v xml:space="preserve">Bonanza Creek downstream of Adams Gulch </v>
          </cell>
          <cell r="F93" t="str">
            <v>KB 04</v>
          </cell>
          <cell r="G93" t="str">
            <v>O</v>
          </cell>
          <cell r="H93" t="str">
            <v>N</v>
          </cell>
          <cell r="I93" t="str">
            <v>NA</v>
          </cell>
          <cell r="J93">
            <v>63.935499999999998</v>
          </cell>
          <cell r="K93">
            <v>-139.3279833</v>
          </cell>
          <cell r="L93">
            <v>1</v>
          </cell>
          <cell r="M93" t="str">
            <v>Low</v>
          </cell>
          <cell r="N93" t="str">
            <v>NA</v>
          </cell>
          <cell r="O93">
            <v>1.5</v>
          </cell>
          <cell r="P93">
            <v>200</v>
          </cell>
          <cell r="Q93">
            <v>0</v>
          </cell>
        </row>
        <row r="94">
          <cell r="A94" t="str">
            <v>KL_BO05</v>
          </cell>
          <cell r="B94" t="str">
            <v>Klondike River</v>
          </cell>
          <cell r="C94" t="str">
            <v>A</v>
          </cell>
          <cell r="D94" t="str">
            <v>Bonanza Creek</v>
          </cell>
          <cell r="E94" t="str">
            <v>Bonanza Creek upstream of Adams Gulch</v>
          </cell>
          <cell r="F94" t="str">
            <v>KB 05</v>
          </cell>
          <cell r="G94" t="str">
            <v>O</v>
          </cell>
          <cell r="H94" t="str">
            <v>N</v>
          </cell>
          <cell r="I94" t="str">
            <v>NA</v>
          </cell>
          <cell r="J94">
            <v>63.934150000000002</v>
          </cell>
          <cell r="K94">
            <v>-139.32977</v>
          </cell>
          <cell r="L94">
            <v>1</v>
          </cell>
          <cell r="M94" t="str">
            <v>Low</v>
          </cell>
          <cell r="N94" t="str">
            <v>NA</v>
          </cell>
          <cell r="O94">
            <v>1.5</v>
          </cell>
          <cell r="P94">
            <v>200</v>
          </cell>
          <cell r="Q94">
            <v>0</v>
          </cell>
        </row>
        <row r="95">
          <cell r="A95" t="str">
            <v>KL_BO06</v>
          </cell>
          <cell r="B95" t="str">
            <v>Klondike River</v>
          </cell>
          <cell r="C95" t="str">
            <v>A</v>
          </cell>
          <cell r="D95" t="str">
            <v>Bonanza Creek</v>
          </cell>
          <cell r="E95" t="str">
            <v xml:space="preserve">Bonanza Creek downstream of Eldorado Creek </v>
          </cell>
          <cell r="F95" t="str">
            <v>KB 07</v>
          </cell>
          <cell r="G95" t="str">
            <v>O</v>
          </cell>
          <cell r="H95" t="str">
            <v>N</v>
          </cell>
          <cell r="I95" t="str">
            <v>NA</v>
          </cell>
          <cell r="J95">
            <v>63.920466599999997</v>
          </cell>
          <cell r="K95">
            <v>-139.316</v>
          </cell>
          <cell r="L95">
            <v>1</v>
          </cell>
          <cell r="M95" t="str">
            <v>Low</v>
          </cell>
          <cell r="N95" t="str">
            <v>NA</v>
          </cell>
          <cell r="O95">
            <v>1.5</v>
          </cell>
          <cell r="P95">
            <v>200</v>
          </cell>
          <cell r="Q95">
            <v>0</v>
          </cell>
        </row>
        <row r="96">
          <cell r="A96" t="str">
            <v>KL_BO07</v>
          </cell>
          <cell r="B96" t="str">
            <v>Klondike River</v>
          </cell>
          <cell r="C96" t="str">
            <v>A</v>
          </cell>
          <cell r="D96" t="str">
            <v>Bonanza Creek</v>
          </cell>
          <cell r="E96" t="str">
            <v xml:space="preserve">Upper Bonanza Creek upstream of Eldorado Creek </v>
          </cell>
          <cell r="F96" t="str">
            <v>KB 08</v>
          </cell>
          <cell r="G96" t="str">
            <v>O</v>
          </cell>
          <cell r="H96" t="str">
            <v>N</v>
          </cell>
          <cell r="I96" t="str">
            <v>NA</v>
          </cell>
          <cell r="J96">
            <v>63.919429999999998</v>
          </cell>
          <cell r="K96">
            <v>-139.31389999999999</v>
          </cell>
          <cell r="L96">
            <v>1</v>
          </cell>
          <cell r="M96" t="str">
            <v>Low</v>
          </cell>
          <cell r="N96" t="str">
            <v>NA</v>
          </cell>
          <cell r="O96">
            <v>1.5</v>
          </cell>
          <cell r="P96">
            <v>200</v>
          </cell>
          <cell r="Q96">
            <v>0</v>
          </cell>
        </row>
        <row r="97">
          <cell r="A97" t="str">
            <v>KL_BO08</v>
          </cell>
          <cell r="B97" t="str">
            <v>Klondike River</v>
          </cell>
          <cell r="C97" t="str">
            <v>A</v>
          </cell>
          <cell r="D97" t="str">
            <v>Bonanza Creek</v>
          </cell>
          <cell r="E97" t="str">
            <v>Upper Bonanza Creek upstream of Victoria Gulch</v>
          </cell>
          <cell r="F97" t="str">
            <v>KB 09</v>
          </cell>
          <cell r="G97" t="str">
            <v>AAM</v>
          </cell>
          <cell r="H97" t="str">
            <v>Y</v>
          </cell>
          <cell r="I97">
            <v>2011</v>
          </cell>
          <cell r="J97">
            <v>63.912610000000001</v>
          </cell>
          <cell r="K97">
            <v>-139.20930000000001</v>
          </cell>
          <cell r="L97">
            <v>1</v>
          </cell>
          <cell r="M97" t="str">
            <v>Low</v>
          </cell>
          <cell r="N97" t="str">
            <v>NA</v>
          </cell>
          <cell r="O97">
            <v>1.5</v>
          </cell>
          <cell r="P97">
            <v>200</v>
          </cell>
          <cell r="Q97">
            <v>0</v>
          </cell>
        </row>
        <row r="98">
          <cell r="A98" t="str">
            <v>KL_HU01</v>
          </cell>
          <cell r="B98" t="str">
            <v>Klondike River</v>
          </cell>
          <cell r="C98" t="str">
            <v>A</v>
          </cell>
          <cell r="D98" t="str">
            <v>Hunker Creek</v>
          </cell>
          <cell r="E98" t="str">
            <v>Hunker Creek below all mining</v>
          </cell>
          <cell r="F98" t="str">
            <v>KH 01</v>
          </cell>
          <cell r="G98" t="str">
            <v>BAM</v>
          </cell>
          <cell r="H98" t="str">
            <v>N</v>
          </cell>
          <cell r="I98" t="str">
            <v>NA</v>
          </cell>
          <cell r="J98">
            <v>64.029430000000005</v>
          </cell>
          <cell r="K98">
            <v>-139.17867000000001</v>
          </cell>
          <cell r="L98">
            <v>4</v>
          </cell>
          <cell r="M98" t="str">
            <v>Moderate-Low</v>
          </cell>
          <cell r="N98" t="str">
            <v>NA</v>
          </cell>
          <cell r="O98">
            <v>1.2</v>
          </cell>
          <cell r="P98">
            <v>80</v>
          </cell>
          <cell r="Q98">
            <v>0</v>
          </cell>
        </row>
        <row r="99">
          <cell r="A99" t="str">
            <v>KL_HU01C</v>
          </cell>
          <cell r="B99" t="str">
            <v>Klondike River</v>
          </cell>
          <cell r="C99" t="str">
            <v>A</v>
          </cell>
          <cell r="D99" t="str">
            <v>Hunker Creek</v>
          </cell>
          <cell r="E99" t="str">
            <v>Hunker Creek mouth - most upstream fork</v>
          </cell>
          <cell r="F99" t="str">
            <v>NA</v>
          </cell>
          <cell r="G99" t="str">
            <v>MT</v>
          </cell>
          <cell r="H99" t="str">
            <v>N</v>
          </cell>
          <cell r="I99" t="str">
            <v>NA</v>
          </cell>
          <cell r="J99">
            <v>64.036190000000005</v>
          </cell>
          <cell r="K99">
            <v>-139.20204000000001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KL_HU01B</v>
          </cell>
          <cell r="B100" t="str">
            <v>Klondike River</v>
          </cell>
          <cell r="C100" t="str">
            <v>A</v>
          </cell>
          <cell r="D100" t="str">
            <v>Hunker Creek</v>
          </cell>
          <cell r="E100" t="str">
            <v>Hunker Creek mouth fork with multiple channels - larger creek bed</v>
          </cell>
          <cell r="F100" t="str">
            <v>NA</v>
          </cell>
          <cell r="G100" t="str">
            <v>MT</v>
          </cell>
          <cell r="H100" t="str">
            <v>N</v>
          </cell>
          <cell r="I100" t="str">
            <v>NA</v>
          </cell>
          <cell r="J100">
            <v>64.035920000000004</v>
          </cell>
          <cell r="K100">
            <v>-139.20201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 t="str">
            <v>KL_HU01A</v>
          </cell>
          <cell r="B101" t="str">
            <v>Klondike River</v>
          </cell>
          <cell r="C101" t="str">
            <v>A</v>
          </cell>
          <cell r="D101" t="str">
            <v>Hunker Creek</v>
          </cell>
          <cell r="E101" t="str">
            <v>Hunker Creek mouth behind Fischer's gas station</v>
          </cell>
          <cell r="F101" t="str">
            <v>NA</v>
          </cell>
          <cell r="G101" t="str">
            <v>MT</v>
          </cell>
          <cell r="H101" t="str">
            <v>N</v>
          </cell>
          <cell r="I101" t="str">
            <v>NA</v>
          </cell>
          <cell r="J101">
            <v>64.033820000000006</v>
          </cell>
          <cell r="K101">
            <v>-139.20634000000001</v>
          </cell>
          <cell r="L101">
            <v>4</v>
          </cell>
          <cell r="M101" t="str">
            <v>Moderate-Low</v>
          </cell>
          <cell r="N101" t="str">
            <v>NA</v>
          </cell>
          <cell r="O101">
            <v>1.2</v>
          </cell>
          <cell r="P101">
            <v>80</v>
          </cell>
          <cell r="Q101">
            <v>0</v>
          </cell>
        </row>
        <row r="102">
          <cell r="A102" t="str">
            <v>KL_HU02</v>
          </cell>
          <cell r="B102" t="str">
            <v>Klondike River</v>
          </cell>
          <cell r="C102" t="str">
            <v>A</v>
          </cell>
          <cell r="D102" t="str">
            <v>Hunker Creek</v>
          </cell>
          <cell r="E102" t="str">
            <v>Hunker Creek downstream of Henrry Gulch</v>
          </cell>
          <cell r="F102" t="str">
            <v>KH 02</v>
          </cell>
          <cell r="G102" t="str">
            <v>O</v>
          </cell>
          <cell r="H102" t="str">
            <v>N</v>
          </cell>
          <cell r="I102" t="str">
            <v>NA</v>
          </cell>
          <cell r="J102">
            <v>64.028383300000002</v>
          </cell>
          <cell r="K102">
            <v>-139.1752166</v>
          </cell>
          <cell r="L102">
            <v>4</v>
          </cell>
          <cell r="M102" t="str">
            <v>Moderate-Low</v>
          </cell>
          <cell r="N102" t="str">
            <v>NA</v>
          </cell>
          <cell r="O102">
            <v>1.2</v>
          </cell>
          <cell r="P102">
            <v>80</v>
          </cell>
          <cell r="Q102">
            <v>0</v>
          </cell>
        </row>
        <row r="103">
          <cell r="A103" t="str">
            <v>KL_HU03</v>
          </cell>
          <cell r="B103" t="str">
            <v>Klondike River</v>
          </cell>
          <cell r="C103" t="str">
            <v>A</v>
          </cell>
          <cell r="D103" t="str">
            <v>Hunker Creek</v>
          </cell>
          <cell r="E103" t="str">
            <v>Hunker Creek downstream of Last Chance Creek</v>
          </cell>
          <cell r="F103" t="str">
            <v>KH 04</v>
          </cell>
          <cell r="G103" t="str">
            <v>O</v>
          </cell>
          <cell r="H103" t="str">
            <v>N</v>
          </cell>
          <cell r="I103" t="str">
            <v>NA</v>
          </cell>
          <cell r="J103">
            <v>64.013450000000006</v>
          </cell>
          <cell r="K103">
            <v>-139.09187</v>
          </cell>
          <cell r="L103">
            <v>1</v>
          </cell>
          <cell r="M103" t="str">
            <v>Low</v>
          </cell>
          <cell r="N103" t="str">
            <v>NA</v>
          </cell>
          <cell r="O103">
            <v>1.5</v>
          </cell>
          <cell r="P103">
            <v>200</v>
          </cell>
          <cell r="Q103">
            <v>0</v>
          </cell>
        </row>
        <row r="104">
          <cell r="A104" t="str">
            <v>KL_HU04</v>
          </cell>
          <cell r="B104" t="str">
            <v>Klondike River</v>
          </cell>
          <cell r="C104" t="str">
            <v>A</v>
          </cell>
          <cell r="D104" t="str">
            <v>Hunker Creek</v>
          </cell>
          <cell r="E104" t="str">
            <v>Hunker Creek upstream of Last Chance Creek</v>
          </cell>
          <cell r="F104" t="str">
            <v>KH 05</v>
          </cell>
          <cell r="G104" t="str">
            <v>O</v>
          </cell>
          <cell r="H104" t="str">
            <v>N</v>
          </cell>
          <cell r="I104" t="str">
            <v>NA</v>
          </cell>
          <cell r="J104">
            <v>64.010499999999993</v>
          </cell>
          <cell r="K104">
            <v>-139.09091000000001</v>
          </cell>
          <cell r="L104">
            <v>1</v>
          </cell>
          <cell r="M104" t="str">
            <v>Low</v>
          </cell>
          <cell r="N104" t="str">
            <v>NA</v>
          </cell>
          <cell r="O104">
            <v>1.5</v>
          </cell>
          <cell r="P104">
            <v>200</v>
          </cell>
          <cell r="Q104">
            <v>0</v>
          </cell>
        </row>
        <row r="105">
          <cell r="A105" t="str">
            <v>KL_HU05</v>
          </cell>
          <cell r="B105" t="str">
            <v>Klondike River</v>
          </cell>
          <cell r="C105" t="str">
            <v>A</v>
          </cell>
          <cell r="D105" t="str">
            <v>Hunker Creek</v>
          </cell>
          <cell r="E105" t="str">
            <v xml:space="preserve">Hunker Creek downstream of Goldbottom Creek </v>
          </cell>
          <cell r="F105" t="str">
            <v>KH 06</v>
          </cell>
          <cell r="G105" t="str">
            <v>O</v>
          </cell>
          <cell r="H105" t="str">
            <v>N</v>
          </cell>
          <cell r="I105" t="str">
            <v>NA</v>
          </cell>
          <cell r="J105">
            <v>63.969180000000001</v>
          </cell>
          <cell r="K105">
            <v>-138.98291</v>
          </cell>
          <cell r="L105">
            <v>1</v>
          </cell>
          <cell r="M105" t="str">
            <v>Low</v>
          </cell>
          <cell r="N105" t="str">
            <v>NA</v>
          </cell>
          <cell r="O105">
            <v>1.5</v>
          </cell>
          <cell r="P105">
            <v>200</v>
          </cell>
          <cell r="Q105">
            <v>0</v>
          </cell>
        </row>
        <row r="106">
          <cell r="A106" t="str">
            <v>KL_HU06</v>
          </cell>
          <cell r="B106" t="str">
            <v>Klondike River</v>
          </cell>
          <cell r="C106" t="str">
            <v>A</v>
          </cell>
          <cell r="D106" t="str">
            <v>Hunker Creek</v>
          </cell>
          <cell r="E106" t="str">
            <v>Hunker Creek upstream of Goldbottom Creek</v>
          </cell>
          <cell r="F106" t="str">
            <v>KH 08</v>
          </cell>
          <cell r="G106" t="str">
            <v>O</v>
          </cell>
          <cell r="H106" t="str">
            <v>N</v>
          </cell>
          <cell r="I106" t="str">
            <v>NA</v>
          </cell>
          <cell r="J106">
            <v>64.964330000000004</v>
          </cell>
          <cell r="K106">
            <v>-138.96706</v>
          </cell>
          <cell r="L106">
            <v>1</v>
          </cell>
          <cell r="M106" t="str">
            <v>Low</v>
          </cell>
          <cell r="N106" t="str">
            <v>NA</v>
          </cell>
          <cell r="O106">
            <v>1.5</v>
          </cell>
          <cell r="P106">
            <v>200</v>
          </cell>
          <cell r="Q106">
            <v>0</v>
          </cell>
        </row>
        <row r="107">
          <cell r="A107" t="str">
            <v>KL_HU07</v>
          </cell>
          <cell r="B107" t="str">
            <v>Klondike River</v>
          </cell>
          <cell r="C107" t="str">
            <v>A</v>
          </cell>
          <cell r="D107" t="str">
            <v>Hunker Creek</v>
          </cell>
          <cell r="E107" t="str">
            <v>Hunker Creek above all mining left fork</v>
          </cell>
          <cell r="F107" t="str">
            <v>KH 09</v>
          </cell>
          <cell r="G107" t="str">
            <v>B</v>
          </cell>
          <cell r="H107" t="str">
            <v>N</v>
          </cell>
          <cell r="I107" t="str">
            <v>NA</v>
          </cell>
          <cell r="J107">
            <v>63.911050000000003</v>
          </cell>
          <cell r="K107">
            <v>-138.88521660000001</v>
          </cell>
          <cell r="L107">
            <v>1</v>
          </cell>
          <cell r="M107" t="str">
            <v>Low</v>
          </cell>
          <cell r="N107" t="str">
            <v>NA</v>
          </cell>
          <cell r="O107">
            <v>1.5</v>
          </cell>
          <cell r="P107">
            <v>200</v>
          </cell>
          <cell r="Q107">
            <v>0</v>
          </cell>
        </row>
        <row r="108">
          <cell r="A108" t="str">
            <v>KL_HU08</v>
          </cell>
          <cell r="B108" t="str">
            <v>Klondike River</v>
          </cell>
          <cell r="C108" t="str">
            <v>A</v>
          </cell>
          <cell r="D108" t="str">
            <v>Hunker Creek</v>
          </cell>
          <cell r="E108" t="str">
            <v>Hunker Creek right fork</v>
          </cell>
          <cell r="F108" t="str">
            <v>KH 10</v>
          </cell>
          <cell r="G108" t="str">
            <v>B</v>
          </cell>
          <cell r="H108" t="str">
            <v>N</v>
          </cell>
          <cell r="I108" t="str">
            <v>NA</v>
          </cell>
          <cell r="J108">
            <v>63.890250000000002</v>
          </cell>
          <cell r="K108">
            <v>-138.9252166</v>
          </cell>
          <cell r="L108">
            <v>1</v>
          </cell>
          <cell r="M108" t="str">
            <v>Low</v>
          </cell>
          <cell r="N108" t="str">
            <v>NA</v>
          </cell>
          <cell r="O108">
            <v>1.5</v>
          </cell>
          <cell r="P108">
            <v>200</v>
          </cell>
          <cell r="Q108">
            <v>0</v>
          </cell>
        </row>
        <row r="109">
          <cell r="A109" t="str">
            <v>KL_HU09</v>
          </cell>
          <cell r="B109" t="str">
            <v>Klondike River</v>
          </cell>
          <cell r="C109" t="str">
            <v>A</v>
          </cell>
          <cell r="D109" t="str">
            <v>Hunker Creek</v>
          </cell>
          <cell r="E109" t="str">
            <v>Hunker Creek above all mining and downstream of right and left fork</v>
          </cell>
          <cell r="F109" t="str">
            <v>KH 11</v>
          </cell>
          <cell r="G109" t="str">
            <v>AAM</v>
          </cell>
          <cell r="H109" t="str">
            <v>Y</v>
          </cell>
          <cell r="I109" t="str">
            <v>2008, 2011</v>
          </cell>
          <cell r="J109">
            <v>63.915030000000002</v>
          </cell>
          <cell r="K109">
            <v>-138.88500999999999</v>
          </cell>
          <cell r="L109">
            <v>1</v>
          </cell>
          <cell r="M109" t="str">
            <v>Low</v>
          </cell>
          <cell r="N109" t="str">
            <v>NA</v>
          </cell>
          <cell r="O109">
            <v>1.5</v>
          </cell>
          <cell r="P109">
            <v>200</v>
          </cell>
          <cell r="Q109">
            <v>0</v>
          </cell>
        </row>
        <row r="110">
          <cell r="A110" t="str">
            <v>LI_HY01</v>
          </cell>
          <cell r="B110" t="str">
            <v>Liard River</v>
          </cell>
          <cell r="C110" t="str">
            <v>A</v>
          </cell>
          <cell r="D110" t="str">
            <v>Hyland River</v>
          </cell>
          <cell r="E110" t="str">
            <v>Hyland River at the Alaska Highway (97)</v>
          </cell>
          <cell r="F110" t="str">
            <v>L HYL 01</v>
          </cell>
          <cell r="G110" t="str">
            <v>O</v>
          </cell>
          <cell r="H110" t="str">
            <v>Y</v>
          </cell>
          <cell r="I110">
            <v>2010</v>
          </cell>
          <cell r="J110">
            <v>59.984180000000002</v>
          </cell>
          <cell r="K110">
            <v>-128.17411999999999</v>
          </cell>
          <cell r="L110" t="str">
            <v>NA</v>
          </cell>
          <cell r="M110" t="str">
            <v>NA</v>
          </cell>
          <cell r="N110" t="str">
            <v>NA</v>
          </cell>
          <cell r="O110" t="str">
            <v>NA</v>
          </cell>
          <cell r="P110" t="str">
            <v>NA</v>
          </cell>
          <cell r="Q110">
            <v>0</v>
          </cell>
        </row>
        <row r="111">
          <cell r="A111" t="str">
            <v>LI01</v>
          </cell>
          <cell r="B111" t="str">
            <v>Liard River</v>
          </cell>
          <cell r="C111" t="str">
            <v>A</v>
          </cell>
          <cell r="D111" t="str">
            <v>Liard River</v>
          </cell>
          <cell r="E111" t="str">
            <v>Liard River at the Alaska Highway</v>
          </cell>
          <cell r="F111" t="str">
            <v>L 01</v>
          </cell>
          <cell r="G111" t="str">
            <v>BAM</v>
          </cell>
          <cell r="H111" t="str">
            <v>Y</v>
          </cell>
          <cell r="I111">
            <v>2010</v>
          </cell>
          <cell r="J111">
            <v>60.052329999999998</v>
          </cell>
          <cell r="K111">
            <v>-128.90176</v>
          </cell>
          <cell r="L111" t="str">
            <v>NA</v>
          </cell>
          <cell r="M111" t="str">
            <v>NA</v>
          </cell>
          <cell r="N111" t="str">
            <v>NA</v>
          </cell>
          <cell r="O111" t="str">
            <v>NA</v>
          </cell>
          <cell r="P111" t="str">
            <v>NA</v>
          </cell>
          <cell r="Q111">
            <v>0</v>
          </cell>
        </row>
        <row r="112">
          <cell r="A112" t="str">
            <v>LI_RA01</v>
          </cell>
          <cell r="B112" t="str">
            <v>Liard River</v>
          </cell>
          <cell r="C112" t="str">
            <v>A</v>
          </cell>
          <cell r="D112" t="str">
            <v>Rancheria River</v>
          </cell>
          <cell r="E112" t="str">
            <v>Rancheria River Mouth</v>
          </cell>
          <cell r="F112" t="str">
            <v>L RAN 01</v>
          </cell>
          <cell r="G112" t="str">
            <v>O</v>
          </cell>
          <cell r="H112" t="str">
            <v>N</v>
          </cell>
          <cell r="I112" t="str">
            <v>NA</v>
          </cell>
          <cell r="J112">
            <v>60.20946</v>
          </cell>
          <cell r="K112">
            <v>-129.13708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>
            <v>0</v>
          </cell>
        </row>
        <row r="113">
          <cell r="A113" t="str">
            <v>LI02</v>
          </cell>
          <cell r="B113" t="str">
            <v>Liard River</v>
          </cell>
          <cell r="C113" t="str">
            <v>A</v>
          </cell>
          <cell r="D113" t="str">
            <v>Liard River</v>
          </cell>
          <cell r="E113" t="str">
            <v>Liard River upstream of Rancheria River</v>
          </cell>
          <cell r="F113" t="str">
            <v>L 02</v>
          </cell>
          <cell r="G113" t="str">
            <v>O</v>
          </cell>
          <cell r="H113" t="str">
            <v>N</v>
          </cell>
          <cell r="I113" t="str">
            <v>NA</v>
          </cell>
          <cell r="J113">
            <v>60.232300000000002</v>
          </cell>
          <cell r="K113">
            <v>-129.1371</v>
          </cell>
          <cell r="L113" t="str">
            <v>NA</v>
          </cell>
          <cell r="M113" t="str">
            <v>NA</v>
          </cell>
          <cell r="N113" t="str">
            <v>NA</v>
          </cell>
          <cell r="O113" t="str">
            <v>NA</v>
          </cell>
          <cell r="P113" t="str">
            <v>NA</v>
          </cell>
          <cell r="Q113">
            <v>0</v>
          </cell>
        </row>
        <row r="114">
          <cell r="A114" t="str">
            <v>LI_FR01</v>
          </cell>
          <cell r="B114" t="str">
            <v>Liard River</v>
          </cell>
          <cell r="C114" t="str">
            <v>A</v>
          </cell>
          <cell r="D114" t="str">
            <v>Francis River</v>
          </cell>
          <cell r="E114" t="str">
            <v>Francis River Mouth</v>
          </cell>
          <cell r="F114" t="str">
            <v>L FRA 01</v>
          </cell>
          <cell r="G114" t="str">
            <v>MT</v>
          </cell>
          <cell r="H114" t="str">
            <v>N</v>
          </cell>
          <cell r="I114" t="str">
            <v>NA</v>
          </cell>
          <cell r="J114">
            <v>60.271380000000001</v>
          </cell>
          <cell r="K114">
            <v>-129.16693000000001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>
            <v>0</v>
          </cell>
        </row>
        <row r="115">
          <cell r="A115" t="str">
            <v>LI03</v>
          </cell>
          <cell r="B115" t="str">
            <v>Liard River</v>
          </cell>
          <cell r="C115" t="str">
            <v>A</v>
          </cell>
          <cell r="D115" t="str">
            <v>Liard River</v>
          </cell>
          <cell r="E115" t="str">
            <v>Liard River upstream of Francis River</v>
          </cell>
          <cell r="F115" t="str">
            <v>L 03</v>
          </cell>
          <cell r="G115" t="str">
            <v>O</v>
          </cell>
          <cell r="H115" t="str">
            <v>N</v>
          </cell>
          <cell r="I115" t="str">
            <v>NA</v>
          </cell>
          <cell r="J115">
            <v>60.270919999999997</v>
          </cell>
          <cell r="K115">
            <v>-129.21458000000001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>
            <v>0</v>
          </cell>
        </row>
        <row r="116">
          <cell r="A116" t="str">
            <v>LI_LI01</v>
          </cell>
          <cell r="B116" t="str">
            <v>Liard River</v>
          </cell>
          <cell r="C116" t="str">
            <v>A</v>
          </cell>
          <cell r="D116" t="str">
            <v>Little Moose River</v>
          </cell>
          <cell r="E116" t="str">
            <v>Little Moose River mouth</v>
          </cell>
          <cell r="F116" t="str">
            <v>L LIT 01</v>
          </cell>
          <cell r="G116" t="str">
            <v>MT</v>
          </cell>
          <cell r="H116" t="str">
            <v>N</v>
          </cell>
          <cell r="I116" t="str">
            <v>NA</v>
          </cell>
          <cell r="J116">
            <v>60.323779999999999</v>
          </cell>
          <cell r="K116">
            <v>-129.50507999999999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>
            <v>0</v>
          </cell>
        </row>
        <row r="117">
          <cell r="A117" t="str">
            <v>LI04</v>
          </cell>
          <cell r="B117" t="str">
            <v>Liard River</v>
          </cell>
          <cell r="C117" t="str">
            <v>A</v>
          </cell>
          <cell r="D117" t="str">
            <v>Liard River</v>
          </cell>
          <cell r="E117" t="str">
            <v xml:space="preserve">Liard River upstream of Little Moose River </v>
          </cell>
          <cell r="F117" t="str">
            <v>L 04</v>
          </cell>
          <cell r="G117" t="str">
            <v>O</v>
          </cell>
          <cell r="H117" t="str">
            <v>N</v>
          </cell>
          <cell r="I117" t="str">
            <v>NA</v>
          </cell>
          <cell r="J117">
            <v>60.354030000000002</v>
          </cell>
          <cell r="K117">
            <v>-129.50539000000001</v>
          </cell>
          <cell r="L117" t="str">
            <v>NA</v>
          </cell>
          <cell r="M117" t="str">
            <v>NA</v>
          </cell>
          <cell r="N117" t="str">
            <v>NA</v>
          </cell>
          <cell r="O117" t="str">
            <v>NA</v>
          </cell>
          <cell r="P117" t="str">
            <v>NA</v>
          </cell>
          <cell r="Q117">
            <v>0</v>
          </cell>
        </row>
        <row r="118">
          <cell r="A118" t="str">
            <v>LI_HA01</v>
          </cell>
          <cell r="B118" t="str">
            <v>Liard River</v>
          </cell>
          <cell r="C118" t="str">
            <v>A</v>
          </cell>
          <cell r="D118" t="str">
            <v>Hasselberg Creek</v>
          </cell>
          <cell r="E118" t="str">
            <v>Hasselberg Creek mouth</v>
          </cell>
          <cell r="F118" t="str">
            <v>L HAS 01</v>
          </cell>
          <cell r="G118" t="str">
            <v>MT</v>
          </cell>
          <cell r="H118" t="str">
            <v>N</v>
          </cell>
          <cell r="I118" t="str">
            <v>NA</v>
          </cell>
          <cell r="J118">
            <v>60.635249999999999</v>
          </cell>
          <cell r="K118">
            <v>-129.92639</v>
          </cell>
          <cell r="L118" t="str">
            <v>NA</v>
          </cell>
          <cell r="M118" t="str">
            <v>NA</v>
          </cell>
          <cell r="N118" t="str">
            <v>NA</v>
          </cell>
          <cell r="O118" t="str">
            <v>NA</v>
          </cell>
          <cell r="P118" t="str">
            <v>NA</v>
          </cell>
          <cell r="Q118">
            <v>0</v>
          </cell>
        </row>
        <row r="119">
          <cell r="A119" t="str">
            <v>LI05</v>
          </cell>
          <cell r="B119" t="str">
            <v>Liard River</v>
          </cell>
          <cell r="C119" t="str">
            <v>A</v>
          </cell>
          <cell r="D119" t="str">
            <v>Liard River</v>
          </cell>
          <cell r="E119" t="str">
            <v>Liard River upstream of Hasselberg Creek</v>
          </cell>
          <cell r="F119" t="str">
            <v>L 05</v>
          </cell>
          <cell r="G119" t="str">
            <v>O</v>
          </cell>
          <cell r="H119" t="str">
            <v>N</v>
          </cell>
          <cell r="I119" t="str">
            <v>NA</v>
          </cell>
          <cell r="J119">
            <v>60.660049999999998</v>
          </cell>
          <cell r="K119">
            <v>-129.97568999999999</v>
          </cell>
          <cell r="L119" t="str">
            <v>NA</v>
          </cell>
          <cell r="M119" t="str">
            <v>NA</v>
          </cell>
          <cell r="N119" t="str">
            <v>NA</v>
          </cell>
          <cell r="O119" t="str">
            <v>NA</v>
          </cell>
          <cell r="P119" t="str">
            <v>NA</v>
          </cell>
          <cell r="Q119">
            <v>0</v>
          </cell>
        </row>
        <row r="120">
          <cell r="A120" t="str">
            <v>LI_BL01</v>
          </cell>
          <cell r="B120" t="str">
            <v>Liard River</v>
          </cell>
          <cell r="C120" t="str">
            <v>A</v>
          </cell>
          <cell r="D120" t="str">
            <v>Black Creek</v>
          </cell>
          <cell r="E120" t="str">
            <v>Black Creek Mouth</v>
          </cell>
          <cell r="F120" t="str">
            <v>L BLA 01</v>
          </cell>
          <cell r="G120" t="str">
            <v>MT</v>
          </cell>
          <cell r="H120" t="str">
            <v>N</v>
          </cell>
          <cell r="I120" t="str">
            <v>NA</v>
          </cell>
          <cell r="J120">
            <v>60.742919999999998</v>
          </cell>
          <cell r="K120">
            <v>-130.13509999999999</v>
          </cell>
          <cell r="L120" t="str">
            <v>NA</v>
          </cell>
          <cell r="M120" t="str">
            <v>NA</v>
          </cell>
          <cell r="N120" t="str">
            <v>NA</v>
          </cell>
          <cell r="O120" t="str">
            <v>NA</v>
          </cell>
          <cell r="P120" t="str">
            <v>NA</v>
          </cell>
          <cell r="Q120">
            <v>0</v>
          </cell>
        </row>
        <row r="121">
          <cell r="A121" t="str">
            <v>LI06</v>
          </cell>
          <cell r="B121" t="str">
            <v>Liard River</v>
          </cell>
          <cell r="C121" t="str">
            <v>A</v>
          </cell>
          <cell r="D121" t="str">
            <v>Liard River</v>
          </cell>
          <cell r="E121" t="str">
            <v>Liard River upstream of Black Creek</v>
          </cell>
          <cell r="F121" t="str">
            <v>L 06</v>
          </cell>
          <cell r="G121" t="str">
            <v>O</v>
          </cell>
          <cell r="H121" t="str">
            <v>N</v>
          </cell>
          <cell r="I121" t="str">
            <v>NA</v>
          </cell>
          <cell r="J121">
            <v>60.743490000000001</v>
          </cell>
          <cell r="K121">
            <v>-130.22732999999999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>
            <v>0</v>
          </cell>
        </row>
        <row r="122">
          <cell r="A122" t="str">
            <v>LI_CA01</v>
          </cell>
          <cell r="B122" t="str">
            <v>Liard River</v>
          </cell>
          <cell r="C122" t="str">
            <v>A</v>
          </cell>
          <cell r="D122" t="str">
            <v>Cabin Creek</v>
          </cell>
          <cell r="E122" t="str">
            <v>Cabin Creek</v>
          </cell>
          <cell r="F122" t="str">
            <v>L CAB 01</v>
          </cell>
          <cell r="G122" t="str">
            <v>MT</v>
          </cell>
          <cell r="H122" t="str">
            <v>Y</v>
          </cell>
          <cell r="I122">
            <v>2010</v>
          </cell>
          <cell r="J122">
            <v>60.71969</v>
          </cell>
          <cell r="K122">
            <v>-130.2775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>
            <v>0</v>
          </cell>
        </row>
        <row r="123">
          <cell r="A123" t="str">
            <v>LI07</v>
          </cell>
          <cell r="B123" t="str">
            <v>Liard River</v>
          </cell>
          <cell r="C123" t="str">
            <v>A</v>
          </cell>
          <cell r="D123" t="str">
            <v>Liard River</v>
          </cell>
          <cell r="E123" t="str">
            <v>Liard River upstream of Cabin Creek</v>
          </cell>
          <cell r="F123" t="str">
            <v>L 07</v>
          </cell>
          <cell r="G123" t="str">
            <v>O</v>
          </cell>
          <cell r="H123" t="str">
            <v>N</v>
          </cell>
          <cell r="I123" t="str">
            <v>NA</v>
          </cell>
          <cell r="J123">
            <v>60.741390000000003</v>
          </cell>
          <cell r="K123">
            <v>-130.29218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>
            <v>0</v>
          </cell>
        </row>
        <row r="124">
          <cell r="A124" t="str">
            <v>LI_SA01</v>
          </cell>
          <cell r="B124" t="str">
            <v>Liard River</v>
          </cell>
          <cell r="C124" t="str">
            <v>A</v>
          </cell>
          <cell r="D124" t="str">
            <v>Sayyea Creek</v>
          </cell>
          <cell r="E124" t="str">
            <v>Sayyea Creek mouth</v>
          </cell>
          <cell r="F124" t="str">
            <v>L SAY 01</v>
          </cell>
          <cell r="G124" t="str">
            <v>MT</v>
          </cell>
          <cell r="H124" t="str">
            <v>N</v>
          </cell>
          <cell r="I124" t="str">
            <v>NA</v>
          </cell>
          <cell r="J124">
            <v>60.757460000000002</v>
          </cell>
          <cell r="K124">
            <v>-130.35297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>
            <v>0</v>
          </cell>
        </row>
        <row r="125">
          <cell r="A125" t="str">
            <v>LI08</v>
          </cell>
          <cell r="B125" t="str">
            <v>Liard River</v>
          </cell>
          <cell r="C125" t="str">
            <v>A</v>
          </cell>
          <cell r="D125" t="str">
            <v>Liard River</v>
          </cell>
          <cell r="E125" t="str">
            <v>Liard River upstream of Sayyea Creek</v>
          </cell>
          <cell r="F125" t="str">
            <v>L 08</v>
          </cell>
          <cell r="G125" t="str">
            <v>O</v>
          </cell>
          <cell r="H125" t="str">
            <v>N</v>
          </cell>
          <cell r="I125" t="str">
            <v>NA</v>
          </cell>
          <cell r="J125">
            <v>60.757849999999998</v>
          </cell>
          <cell r="K125">
            <v>-130.35486</v>
          </cell>
          <cell r="L125" t="str">
            <v>NA</v>
          </cell>
          <cell r="M125" t="str">
            <v>NA</v>
          </cell>
          <cell r="N125" t="str">
            <v>NA</v>
          </cell>
          <cell r="O125" t="str">
            <v>NA</v>
          </cell>
          <cell r="P125" t="str">
            <v>NA</v>
          </cell>
          <cell r="Q125">
            <v>0</v>
          </cell>
        </row>
        <row r="126">
          <cell r="A126" t="str">
            <v>LI_SC01</v>
          </cell>
          <cell r="B126" t="str">
            <v>Liard River</v>
          </cell>
          <cell r="C126" t="str">
            <v>A</v>
          </cell>
          <cell r="D126" t="str">
            <v>Scurvy Creek</v>
          </cell>
          <cell r="E126" t="str">
            <v>Scurvy Creek mouth</v>
          </cell>
          <cell r="F126" t="str">
            <v>L SCU 01</v>
          </cell>
          <cell r="G126" t="str">
            <v>MT</v>
          </cell>
          <cell r="H126" t="str">
            <v>N</v>
          </cell>
          <cell r="I126" t="str">
            <v>NA</v>
          </cell>
          <cell r="J126">
            <v>60.820239999999998</v>
          </cell>
          <cell r="K126">
            <v>-130.54329000000001</v>
          </cell>
          <cell r="L126" t="str">
            <v>NA</v>
          </cell>
          <cell r="M126" t="str">
            <v>NA</v>
          </cell>
          <cell r="N126" t="str">
            <v>NA</v>
          </cell>
          <cell r="O126" t="str">
            <v>NA</v>
          </cell>
          <cell r="P126" t="str">
            <v>NA</v>
          </cell>
          <cell r="Q126">
            <v>0</v>
          </cell>
        </row>
        <row r="127">
          <cell r="A127" t="str">
            <v>LI09</v>
          </cell>
          <cell r="B127" t="str">
            <v>Liard River</v>
          </cell>
          <cell r="C127" t="str">
            <v>A</v>
          </cell>
          <cell r="D127" t="str">
            <v>Liard River</v>
          </cell>
          <cell r="E127" t="str">
            <v>Liard River upstream of Scurvy Creek</v>
          </cell>
          <cell r="F127" t="str">
            <v>L 09</v>
          </cell>
          <cell r="G127" t="str">
            <v>AAM</v>
          </cell>
          <cell r="H127" t="str">
            <v>Y</v>
          </cell>
          <cell r="I127">
            <v>2010</v>
          </cell>
          <cell r="J127">
            <v>60.830109999999998</v>
          </cell>
          <cell r="K127">
            <v>-130.55915999999999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>
            <v>0</v>
          </cell>
        </row>
        <row r="128">
          <cell r="A128" t="str">
            <v>MA01</v>
          </cell>
          <cell r="B128" t="str">
            <v>Mayo River</v>
          </cell>
          <cell r="C128" t="str">
            <v>B</v>
          </cell>
          <cell r="D128" t="str">
            <v>Mayo River</v>
          </cell>
          <cell r="E128" t="str">
            <v>Mayo River at mouth</v>
          </cell>
          <cell r="F128" t="str">
            <v>M 01</v>
          </cell>
          <cell r="G128" t="str">
            <v>MT</v>
          </cell>
          <cell r="H128" t="str">
            <v>N</v>
          </cell>
          <cell r="I128" t="str">
            <v>NA</v>
          </cell>
          <cell r="J128">
            <v>63.592970000000001</v>
          </cell>
          <cell r="K128">
            <v>-135.90965</v>
          </cell>
          <cell r="L128">
            <v>10</v>
          </cell>
          <cell r="M128" t="str">
            <v>High</v>
          </cell>
          <cell r="N128">
            <v>0</v>
          </cell>
          <cell r="O128" t="str">
            <v>NA</v>
          </cell>
          <cell r="P128">
            <v>25</v>
          </cell>
          <cell r="Q128">
            <v>0</v>
          </cell>
        </row>
        <row r="129">
          <cell r="A129" t="str">
            <v>MA02</v>
          </cell>
          <cell r="B129" t="str">
            <v>Mayo River</v>
          </cell>
          <cell r="C129" t="str">
            <v>B</v>
          </cell>
          <cell r="D129" t="str">
            <v>Mayo River</v>
          </cell>
          <cell r="E129" t="str">
            <v>Mayo River upstream of Highet Creek and Minto Creek</v>
          </cell>
          <cell r="F129" t="str">
            <v>M 04</v>
          </cell>
          <cell r="G129" t="str">
            <v>O</v>
          </cell>
          <cell r="H129" t="str">
            <v>N</v>
          </cell>
          <cell r="I129" t="str">
            <v>NA</v>
          </cell>
          <cell r="J129">
            <v>63.737279999999998</v>
          </cell>
          <cell r="K129">
            <v>-135.75496999999999</v>
          </cell>
          <cell r="L129">
            <v>1</v>
          </cell>
          <cell r="M129" t="str">
            <v>Low (Not contributing to Lake Trout Lakes)</v>
          </cell>
          <cell r="N129" t="str">
            <v>NA</v>
          </cell>
          <cell r="O129">
            <v>2</v>
          </cell>
          <cell r="P129">
            <v>300</v>
          </cell>
          <cell r="Q129">
            <v>0</v>
          </cell>
        </row>
        <row r="130">
          <cell r="A130" t="str">
            <v>MA03</v>
          </cell>
          <cell r="B130" t="str">
            <v>Mayo River</v>
          </cell>
          <cell r="C130" t="str">
            <v>B</v>
          </cell>
          <cell r="D130" t="str">
            <v>Mayo River</v>
          </cell>
          <cell r="E130" t="str">
            <v>Mayo River upstream of Davidson Creek</v>
          </cell>
          <cell r="F130" t="str">
            <v>M 06</v>
          </cell>
          <cell r="G130" t="str">
            <v>O</v>
          </cell>
          <cell r="H130" t="str">
            <v>Y</v>
          </cell>
          <cell r="I130">
            <v>2012</v>
          </cell>
          <cell r="J130">
            <v>63.768569999999997</v>
          </cell>
          <cell r="K130">
            <v>-135.44739000000001</v>
          </cell>
          <cell r="L130">
            <v>1</v>
          </cell>
          <cell r="M130" t="str">
            <v>Low (Not contributing to Lake Trout Lakes)</v>
          </cell>
          <cell r="N130" t="str">
            <v>NA</v>
          </cell>
          <cell r="O130">
            <v>2</v>
          </cell>
          <cell r="P130">
            <v>300</v>
          </cell>
          <cell r="Q130">
            <v>0</v>
          </cell>
        </row>
        <row r="131">
          <cell r="A131" t="str">
            <v>MA_DU01</v>
          </cell>
          <cell r="B131" t="str">
            <v>Mayo River</v>
          </cell>
          <cell r="C131" t="str">
            <v>B</v>
          </cell>
          <cell r="D131" t="str">
            <v>Duncan Creek</v>
          </cell>
          <cell r="E131" t="str">
            <v>Duncan Creek below all mining</v>
          </cell>
          <cell r="F131" t="str">
            <v>M DCN 01</v>
          </cell>
          <cell r="G131" t="str">
            <v>BAM</v>
          </cell>
          <cell r="H131" t="str">
            <v>Y</v>
          </cell>
          <cell r="I131" t="str">
            <v>2008, 2012</v>
          </cell>
          <cell r="J131">
            <v>63.783949999999997</v>
          </cell>
          <cell r="K131">
            <v>-135.50555</v>
          </cell>
          <cell r="L131">
            <v>1</v>
          </cell>
          <cell r="M131" t="str">
            <v>Low (Not contributing to Lake Trout Lakes)</v>
          </cell>
          <cell r="N131" t="str">
            <v>NA</v>
          </cell>
          <cell r="O131">
            <v>2</v>
          </cell>
          <cell r="P131">
            <v>300</v>
          </cell>
          <cell r="Q131">
            <v>0</v>
          </cell>
        </row>
        <row r="132">
          <cell r="A132" t="str">
            <v>MA_DA01</v>
          </cell>
          <cell r="B132" t="str">
            <v>Mayo River</v>
          </cell>
          <cell r="C132" t="str">
            <v>B</v>
          </cell>
          <cell r="D132" t="str">
            <v>Davidson Creek</v>
          </cell>
          <cell r="E132" t="str">
            <v>Davidson Creek mouth</v>
          </cell>
          <cell r="F132" t="str">
            <v>M DVN 01</v>
          </cell>
          <cell r="G132" t="str">
            <v>MT</v>
          </cell>
          <cell r="H132" t="str">
            <v>N</v>
          </cell>
          <cell r="I132" t="str">
            <v>NA</v>
          </cell>
          <cell r="J132">
            <v>63.76793</v>
          </cell>
          <cell r="K132">
            <v>-135.45034999999999</v>
          </cell>
          <cell r="L132">
            <v>1</v>
          </cell>
          <cell r="M132" t="str">
            <v>Low (Not contributing to Lake Trout Lakes)</v>
          </cell>
          <cell r="N132" t="str">
            <v>NA</v>
          </cell>
          <cell r="O132">
            <v>2</v>
          </cell>
          <cell r="P132">
            <v>300</v>
          </cell>
          <cell r="Q132">
            <v>0</v>
          </cell>
        </row>
        <row r="133">
          <cell r="A133" t="str">
            <v>MA_HI01</v>
          </cell>
          <cell r="B133" t="str">
            <v>Mayo River</v>
          </cell>
          <cell r="C133" t="str">
            <v>B</v>
          </cell>
          <cell r="D133" t="str">
            <v>Highet Creek</v>
          </cell>
          <cell r="E133" t="str">
            <v>Highet Creek mouth</v>
          </cell>
          <cell r="F133" t="str">
            <v>M HIGH 01</v>
          </cell>
          <cell r="G133" t="str">
            <v>MT</v>
          </cell>
          <cell r="H133" t="str">
            <v>Y</v>
          </cell>
          <cell r="I133">
            <v>2008</v>
          </cell>
          <cell r="J133">
            <v>63.723930000000003</v>
          </cell>
          <cell r="K133">
            <v>-136.07203999999999</v>
          </cell>
          <cell r="L133">
            <v>1</v>
          </cell>
          <cell r="M133" t="str">
            <v>Low (Not contributing to Lake Trout Lakes)</v>
          </cell>
          <cell r="N133" t="str">
            <v>NA</v>
          </cell>
          <cell r="O133">
            <v>2</v>
          </cell>
          <cell r="P133">
            <v>300</v>
          </cell>
          <cell r="Q133">
            <v>0</v>
          </cell>
        </row>
        <row r="134">
          <cell r="A134" t="str">
            <v>MA_MI01</v>
          </cell>
          <cell r="B134" t="str">
            <v>Mayo River</v>
          </cell>
          <cell r="C134" t="str">
            <v>B</v>
          </cell>
          <cell r="D134" t="str">
            <v>Minto Creek</v>
          </cell>
          <cell r="E134" t="str">
            <v xml:space="preserve">Minto Creek mouth </v>
          </cell>
          <cell r="F134" t="str">
            <v>M MIN 01</v>
          </cell>
          <cell r="G134" t="str">
            <v>MT</v>
          </cell>
          <cell r="H134" t="str">
            <v>N</v>
          </cell>
          <cell r="I134" t="str">
            <v>NA</v>
          </cell>
          <cell r="J134">
            <v>63.702710000000003</v>
          </cell>
          <cell r="K134">
            <v>-135.87244000000001</v>
          </cell>
          <cell r="L134">
            <v>1</v>
          </cell>
          <cell r="M134" t="str">
            <v>Low (Not contributing to Lake Trout Lakes)</v>
          </cell>
          <cell r="N134" t="str">
            <v>NA</v>
          </cell>
          <cell r="O134">
            <v>2</v>
          </cell>
          <cell r="P134">
            <v>300</v>
          </cell>
          <cell r="Q134">
            <v>0</v>
          </cell>
        </row>
        <row r="135">
          <cell r="A135" t="str">
            <v>MC01</v>
          </cell>
          <cell r="B135" t="str">
            <v>McQuesten River</v>
          </cell>
          <cell r="C135" t="str">
            <v>A</v>
          </cell>
          <cell r="D135" t="str">
            <v>South McQuesten River</v>
          </cell>
          <cell r="E135" t="str">
            <v>South McQuesten near the mouth at the Alaska Highway bridge</v>
          </cell>
          <cell r="F135" t="str">
            <v>MCQ 01</v>
          </cell>
          <cell r="G135" t="str">
            <v>MT</v>
          </cell>
          <cell r="H135" t="str">
            <v>Y</v>
          </cell>
          <cell r="I135">
            <v>2012</v>
          </cell>
          <cell r="J135">
            <v>63.555370000000003</v>
          </cell>
          <cell r="K135">
            <v>-137.4127</v>
          </cell>
          <cell r="L135">
            <v>10</v>
          </cell>
          <cell r="M135" t="str">
            <v>High</v>
          </cell>
          <cell r="N135">
            <v>0</v>
          </cell>
          <cell r="O135" t="str">
            <v>NA</v>
          </cell>
          <cell r="P135">
            <v>25</v>
          </cell>
          <cell r="Q135">
            <v>0</v>
          </cell>
        </row>
        <row r="136">
          <cell r="A136" t="str">
            <v>MC02</v>
          </cell>
          <cell r="B136" t="str">
            <v>McQuesten River</v>
          </cell>
          <cell r="C136" t="str">
            <v>A</v>
          </cell>
          <cell r="D136" t="str">
            <v>South McQuesten River</v>
          </cell>
          <cell r="E136" t="str">
            <v>South McQuesten River upstream of Vancouver Creek</v>
          </cell>
          <cell r="F136" t="str">
            <v>MCQ 02</v>
          </cell>
          <cell r="G136" t="str">
            <v>O</v>
          </cell>
          <cell r="H136" t="str">
            <v>N</v>
          </cell>
          <cell r="I136" t="str">
            <v>NA</v>
          </cell>
          <cell r="J136">
            <v>63.63532</v>
          </cell>
          <cell r="K136">
            <v>-137.07705999999999</v>
          </cell>
          <cell r="L136">
            <v>10</v>
          </cell>
          <cell r="M136" t="str">
            <v>High</v>
          </cell>
          <cell r="N136">
            <v>0</v>
          </cell>
          <cell r="O136" t="str">
            <v>NA</v>
          </cell>
          <cell r="P136">
            <v>25</v>
          </cell>
          <cell r="Q136">
            <v>0</v>
          </cell>
        </row>
        <row r="137">
          <cell r="A137" t="str">
            <v>MC03</v>
          </cell>
          <cell r="B137" t="str">
            <v>McQuesten River</v>
          </cell>
          <cell r="C137" t="str">
            <v>A</v>
          </cell>
          <cell r="D137" t="str">
            <v>South McQuesten River</v>
          </cell>
          <cell r="E137" t="str">
            <v>South McQuesten at bailey bridge</v>
          </cell>
          <cell r="F137" t="str">
            <v>MCQ 03</v>
          </cell>
          <cell r="G137" t="str">
            <v>O</v>
          </cell>
          <cell r="H137" t="str">
            <v>N</v>
          </cell>
          <cell r="I137" t="str">
            <v>NA</v>
          </cell>
          <cell r="J137">
            <v>63.854970000000002</v>
          </cell>
          <cell r="K137">
            <v>-136.26122000000001</v>
          </cell>
          <cell r="L137">
            <v>10</v>
          </cell>
          <cell r="M137" t="str">
            <v>High</v>
          </cell>
          <cell r="N137">
            <v>0</v>
          </cell>
          <cell r="O137" t="str">
            <v>NA</v>
          </cell>
          <cell r="P137">
            <v>25</v>
          </cell>
          <cell r="Q137">
            <v>0</v>
          </cell>
        </row>
        <row r="138">
          <cell r="A138" t="str">
            <v>MC04</v>
          </cell>
          <cell r="B138" t="str">
            <v>McQuesten River</v>
          </cell>
          <cell r="C138" t="str">
            <v>A</v>
          </cell>
          <cell r="D138" t="str">
            <v>South McQuesten River</v>
          </cell>
          <cell r="E138" t="str">
            <v>South McQuesten downstream of Haggart Creek mouth</v>
          </cell>
          <cell r="F138" t="str">
            <v>MCQ 05</v>
          </cell>
          <cell r="G138" t="str">
            <v>O</v>
          </cell>
          <cell r="H138" t="str">
            <v>Y</v>
          </cell>
          <cell r="I138">
            <v>2012</v>
          </cell>
          <cell r="J138">
            <v>63.891559999999998</v>
          </cell>
          <cell r="K138">
            <v>-136.03003000000001</v>
          </cell>
          <cell r="L138">
            <v>10</v>
          </cell>
          <cell r="M138" t="str">
            <v>High</v>
          </cell>
          <cell r="N138">
            <v>0</v>
          </cell>
          <cell r="O138" t="str">
            <v>NA</v>
          </cell>
          <cell r="P138">
            <v>25</v>
          </cell>
          <cell r="Q138">
            <v>0</v>
          </cell>
        </row>
        <row r="139">
          <cell r="A139" t="str">
            <v>MC05</v>
          </cell>
          <cell r="B139" t="str">
            <v>McQuesten River</v>
          </cell>
          <cell r="C139" t="str">
            <v>A</v>
          </cell>
          <cell r="D139" t="str">
            <v>South McQuesten River</v>
          </cell>
          <cell r="E139" t="str">
            <v>South McQuesten River upstream of Haggart Creek mouth</v>
          </cell>
          <cell r="F139" t="str">
            <v>MCQ 06</v>
          </cell>
          <cell r="G139" t="str">
            <v>O</v>
          </cell>
          <cell r="H139" t="str">
            <v>N</v>
          </cell>
          <cell r="I139" t="str">
            <v>NA</v>
          </cell>
          <cell r="J139">
            <v>63.922719999999998</v>
          </cell>
          <cell r="K139">
            <v>-135.90289000000001</v>
          </cell>
          <cell r="L139">
            <v>11</v>
          </cell>
          <cell r="M139" t="str">
            <v>Area of special consideration</v>
          </cell>
          <cell r="N139">
            <v>0</v>
          </cell>
          <cell r="O139" t="str">
            <v>NA</v>
          </cell>
          <cell r="P139">
            <v>25</v>
          </cell>
          <cell r="Q139">
            <v>0</v>
          </cell>
        </row>
        <row r="140">
          <cell r="A140" t="str">
            <v>MC_HAG01</v>
          </cell>
          <cell r="B140" t="str">
            <v>McQuesten River</v>
          </cell>
          <cell r="C140" t="str">
            <v>A</v>
          </cell>
          <cell r="D140" t="str">
            <v>Haggart Creek</v>
          </cell>
          <cell r="E140" t="str">
            <v>Haggart Creek mouth</v>
          </cell>
          <cell r="F140" t="str">
            <v>MCQ HAG 01</v>
          </cell>
          <cell r="G140" t="str">
            <v>MT</v>
          </cell>
          <cell r="H140" t="str">
            <v>N</v>
          </cell>
          <cell r="I140" t="str">
            <v>NA</v>
          </cell>
          <cell r="J140">
            <v>63.896459999999998</v>
          </cell>
          <cell r="K140">
            <v>-136.02348000000001</v>
          </cell>
          <cell r="L140">
            <v>10</v>
          </cell>
          <cell r="M140" t="str">
            <v>High</v>
          </cell>
          <cell r="N140">
            <v>0</v>
          </cell>
          <cell r="O140" t="str">
            <v>NA</v>
          </cell>
          <cell r="P140">
            <v>25</v>
          </cell>
          <cell r="Q140">
            <v>0</v>
          </cell>
        </row>
        <row r="141">
          <cell r="A141" t="str">
            <v>MC_HAG02</v>
          </cell>
          <cell r="B141" t="str">
            <v>McQuesten River</v>
          </cell>
          <cell r="C141" t="str">
            <v>A</v>
          </cell>
          <cell r="D141" t="str">
            <v>Haggart Creek</v>
          </cell>
          <cell r="E141" t="str">
            <v>Haggart Creek downstream of Murphy's Pup</v>
          </cell>
          <cell r="F141" t="str">
            <v>MCQ HAG 02</v>
          </cell>
          <cell r="G141" t="str">
            <v>O</v>
          </cell>
          <cell r="H141" t="str">
            <v>N</v>
          </cell>
          <cell r="I141" t="str">
            <v>NA</v>
          </cell>
          <cell r="J141">
            <v>63.934049999999999</v>
          </cell>
          <cell r="K141">
            <v>-136.03581</v>
          </cell>
          <cell r="L141">
            <v>6</v>
          </cell>
          <cell r="M141" t="str">
            <v>Moderate-Moderate</v>
          </cell>
          <cell r="N141">
            <v>200</v>
          </cell>
          <cell r="O141" t="str">
            <v>NA</v>
          </cell>
          <cell r="P141">
            <v>50</v>
          </cell>
          <cell r="Q141">
            <v>0</v>
          </cell>
        </row>
        <row r="142">
          <cell r="A142" t="str">
            <v>MC_HAG03</v>
          </cell>
          <cell r="B142" t="str">
            <v>McQuesten River</v>
          </cell>
          <cell r="C142" t="str">
            <v>A</v>
          </cell>
          <cell r="D142" t="str">
            <v>Haggart Creek</v>
          </cell>
          <cell r="E142" t="str">
            <v>Haggart Creek upstream Murphy's Pup and downstream of Swede Creek mouth</v>
          </cell>
          <cell r="F142" t="str">
            <v>MCQ HAG 03</v>
          </cell>
          <cell r="G142" t="str">
            <v>O</v>
          </cell>
          <cell r="H142" t="str">
            <v>N</v>
          </cell>
          <cell r="I142" t="str">
            <v>NA</v>
          </cell>
          <cell r="J142">
            <v>63.961533299999999</v>
          </cell>
          <cell r="K142">
            <v>-135.97848329999999</v>
          </cell>
          <cell r="L142">
            <v>6</v>
          </cell>
          <cell r="M142" t="str">
            <v>Moderate-Moderate</v>
          </cell>
          <cell r="N142">
            <v>200</v>
          </cell>
          <cell r="O142" t="str">
            <v>NA</v>
          </cell>
          <cell r="P142">
            <v>50</v>
          </cell>
          <cell r="Q142">
            <v>0</v>
          </cell>
        </row>
        <row r="143">
          <cell r="A143" t="str">
            <v>MC_HAG04</v>
          </cell>
          <cell r="B143" t="str">
            <v>McQuesten River</v>
          </cell>
          <cell r="C143" t="str">
            <v>A</v>
          </cell>
          <cell r="D143" t="str">
            <v>Haggart Creek</v>
          </cell>
          <cell r="E143" t="str">
            <v>Haggart Creek upstream of Swede Creek mouth</v>
          </cell>
          <cell r="F143" t="str">
            <v>MCQ HAG 04</v>
          </cell>
          <cell r="G143" t="str">
            <v>O</v>
          </cell>
          <cell r="H143" t="str">
            <v>N</v>
          </cell>
          <cell r="I143" t="str">
            <v>NA</v>
          </cell>
          <cell r="J143">
            <v>63.962090000000003</v>
          </cell>
          <cell r="K143">
            <v>-135.97859</v>
          </cell>
          <cell r="L143">
            <v>6</v>
          </cell>
          <cell r="M143" t="str">
            <v>Moderate-Moderate</v>
          </cell>
          <cell r="N143">
            <v>200</v>
          </cell>
          <cell r="O143" t="str">
            <v>NA</v>
          </cell>
          <cell r="P143">
            <v>50</v>
          </cell>
          <cell r="Q143">
            <v>0</v>
          </cell>
        </row>
        <row r="144">
          <cell r="A144" t="str">
            <v>MC_HAG05</v>
          </cell>
          <cell r="B144" t="str">
            <v>McQuesten River</v>
          </cell>
          <cell r="C144" t="str">
            <v>A</v>
          </cell>
          <cell r="D144" t="str">
            <v>Haggart Creek</v>
          </cell>
          <cell r="E144" t="str">
            <v>Haggart Creek downstream of Lynx Creek mouth</v>
          </cell>
          <cell r="F144" t="str">
            <v>MCQ HAG 05</v>
          </cell>
          <cell r="G144" t="str">
            <v>O</v>
          </cell>
          <cell r="H144" t="str">
            <v>N</v>
          </cell>
          <cell r="I144" t="str">
            <v>NA</v>
          </cell>
          <cell r="J144">
            <v>63.983901387226702</v>
          </cell>
          <cell r="K144">
            <v>-135.859822361966</v>
          </cell>
          <cell r="L144">
            <v>4</v>
          </cell>
          <cell r="M144" t="str">
            <v>Moderate-Low</v>
          </cell>
          <cell r="N144" t="str">
            <v>NA</v>
          </cell>
          <cell r="O144">
            <v>1.2</v>
          </cell>
          <cell r="P144">
            <v>80</v>
          </cell>
          <cell r="Q144">
            <v>0</v>
          </cell>
        </row>
        <row r="145">
          <cell r="A145" t="str">
            <v>MC_HAG06</v>
          </cell>
          <cell r="B145" t="str">
            <v>McQuesten River</v>
          </cell>
          <cell r="C145" t="str">
            <v>A</v>
          </cell>
          <cell r="D145" t="str">
            <v>Haggart Creek</v>
          </cell>
          <cell r="E145" t="str">
            <v>Haggart Creek upstream of Lynx Creek mouth</v>
          </cell>
          <cell r="F145" t="str">
            <v>MCQ HAG 06</v>
          </cell>
          <cell r="G145" t="str">
            <v>O</v>
          </cell>
          <cell r="H145" t="str">
            <v>N</v>
          </cell>
          <cell r="I145" t="str">
            <v>NA</v>
          </cell>
          <cell r="J145">
            <v>63.983625643046103</v>
          </cell>
          <cell r="K145">
            <v>-135.85940520889301</v>
          </cell>
          <cell r="L145">
            <v>4</v>
          </cell>
          <cell r="M145" t="str">
            <v>Moderate-Low</v>
          </cell>
          <cell r="N145" t="str">
            <v>NA</v>
          </cell>
          <cell r="O145">
            <v>1.2</v>
          </cell>
          <cell r="P145">
            <v>80</v>
          </cell>
          <cell r="Q145">
            <v>0</v>
          </cell>
        </row>
        <row r="146">
          <cell r="A146" t="str">
            <v>MC_HA_LY01</v>
          </cell>
          <cell r="B146" t="str">
            <v>McQuesten River</v>
          </cell>
          <cell r="C146" t="str">
            <v>A</v>
          </cell>
          <cell r="D146" t="str">
            <v>Lynx Creek</v>
          </cell>
          <cell r="E146" t="str">
            <v>Lynx Creek mouth</v>
          </cell>
          <cell r="F146" t="str">
            <v>MCQ LYNX 01</v>
          </cell>
          <cell r="G146" t="str">
            <v>MT</v>
          </cell>
          <cell r="H146" t="str">
            <v>N</v>
          </cell>
          <cell r="I146" t="str">
            <v>NA</v>
          </cell>
          <cell r="J146">
            <v>63.983591565009299</v>
          </cell>
          <cell r="K146">
            <v>-135.85909764928601</v>
          </cell>
          <cell r="L146">
            <v>4</v>
          </cell>
          <cell r="M146" t="str">
            <v>Moderate-Low</v>
          </cell>
          <cell r="N146" t="str">
            <v>NA</v>
          </cell>
          <cell r="O146">
            <v>1.2</v>
          </cell>
          <cell r="P146">
            <v>80</v>
          </cell>
          <cell r="Q146">
            <v>0</v>
          </cell>
        </row>
        <row r="147">
          <cell r="A147" t="str">
            <v>MC_HA_MU01</v>
          </cell>
          <cell r="B147" t="str">
            <v>McQuesten River</v>
          </cell>
          <cell r="C147" t="str">
            <v>A</v>
          </cell>
          <cell r="D147" t="str">
            <v>Murphy's Pup Creek</v>
          </cell>
          <cell r="E147" t="str">
            <v>Murphy's Pup Creek mouth</v>
          </cell>
          <cell r="F147" t="str">
            <v>MCQ MURP 01</v>
          </cell>
          <cell r="G147" t="str">
            <v>MT</v>
          </cell>
          <cell r="H147" t="str">
            <v>N</v>
          </cell>
          <cell r="I147" t="str">
            <v>NA</v>
          </cell>
          <cell r="J147">
            <v>63.944650000000003</v>
          </cell>
          <cell r="K147">
            <v>-136.0287166</v>
          </cell>
          <cell r="L147">
            <v>6</v>
          </cell>
          <cell r="M147" t="str">
            <v>Moderate-Moderate</v>
          </cell>
          <cell r="N147">
            <v>200</v>
          </cell>
          <cell r="O147" t="str">
            <v>NA</v>
          </cell>
          <cell r="P147">
            <v>50</v>
          </cell>
          <cell r="Q147">
            <v>0</v>
          </cell>
        </row>
        <row r="148">
          <cell r="A148" t="str">
            <v>MC_NM01</v>
          </cell>
          <cell r="B148" t="str">
            <v>McQuesten River</v>
          </cell>
          <cell r="C148" t="str">
            <v>A</v>
          </cell>
          <cell r="D148" t="str">
            <v>North McQuesten River</v>
          </cell>
          <cell r="E148" t="str">
            <v>North McQuesten River near mouth</v>
          </cell>
          <cell r="F148" t="str">
            <v>MCQ NOR 01</v>
          </cell>
          <cell r="G148" t="str">
            <v>O</v>
          </cell>
          <cell r="H148" t="str">
            <v>N</v>
          </cell>
          <cell r="I148" t="str">
            <v>NA</v>
          </cell>
          <cell r="J148">
            <v>63.850299999999997</v>
          </cell>
          <cell r="K148">
            <v>-136.33049</v>
          </cell>
          <cell r="L148">
            <v>10</v>
          </cell>
          <cell r="M148" t="str">
            <v>High</v>
          </cell>
          <cell r="N148">
            <v>0</v>
          </cell>
          <cell r="O148" t="str">
            <v>NA</v>
          </cell>
          <cell r="P148">
            <v>25</v>
          </cell>
          <cell r="Q148">
            <v>0</v>
          </cell>
        </row>
        <row r="149">
          <cell r="A149" t="str">
            <v>MC_HA_SW01</v>
          </cell>
          <cell r="B149" t="str">
            <v>McQuesten River</v>
          </cell>
          <cell r="C149" t="str">
            <v>A</v>
          </cell>
          <cell r="D149" t="str">
            <v>Swede Creek</v>
          </cell>
          <cell r="E149" t="str">
            <v>Swede Creek upstream of culvert</v>
          </cell>
          <cell r="F149" t="str">
            <v>MCQ SWE 01</v>
          </cell>
          <cell r="G149" t="str">
            <v>O</v>
          </cell>
          <cell r="H149" t="str">
            <v>N</v>
          </cell>
          <cell r="I149" t="str">
            <v>NA</v>
          </cell>
          <cell r="J149">
            <v>63.961869999999998</v>
          </cell>
          <cell r="K149">
            <v>-135.97927999999999</v>
          </cell>
          <cell r="L149">
            <v>1</v>
          </cell>
          <cell r="M149" t="str">
            <v>Low</v>
          </cell>
          <cell r="N149" t="str">
            <v>NA</v>
          </cell>
          <cell r="O149">
            <v>1.5</v>
          </cell>
          <cell r="P149">
            <v>200</v>
          </cell>
          <cell r="Q149">
            <v>0</v>
          </cell>
        </row>
        <row r="150">
          <cell r="A150" t="str">
            <v>MC_VA01</v>
          </cell>
          <cell r="B150" t="str">
            <v>McQuesten River</v>
          </cell>
          <cell r="C150" t="str">
            <v>A</v>
          </cell>
          <cell r="D150" t="str">
            <v>Vancouver Creek</v>
          </cell>
          <cell r="E150" t="str">
            <v>Vancouver Creek mouth</v>
          </cell>
          <cell r="F150" t="str">
            <v>MCQ VAN 01</v>
          </cell>
          <cell r="G150" t="str">
            <v>MT</v>
          </cell>
          <cell r="H150" t="str">
            <v>Y</v>
          </cell>
          <cell r="I150">
            <v>2008</v>
          </cell>
          <cell r="J150">
            <v>63.635716600000002</v>
          </cell>
          <cell r="K150">
            <v>-137.0792166</v>
          </cell>
          <cell r="L150">
            <v>6</v>
          </cell>
          <cell r="M150" t="str">
            <v>Moderate-Moderate</v>
          </cell>
          <cell r="N150">
            <v>200</v>
          </cell>
          <cell r="O150" t="str">
            <v>NA</v>
          </cell>
          <cell r="P150">
            <v>50</v>
          </cell>
          <cell r="Q150">
            <v>0</v>
          </cell>
        </row>
        <row r="151">
          <cell r="A151" t="str">
            <v>PE01</v>
          </cell>
          <cell r="B151" t="str">
            <v>Pelly River</v>
          </cell>
          <cell r="C151" t="str">
            <v>A</v>
          </cell>
          <cell r="D151" t="str">
            <v>Pelly River</v>
          </cell>
          <cell r="E151" t="str">
            <v>Pelly River  mouth</v>
          </cell>
          <cell r="F151" t="str">
            <v>PEL 01</v>
          </cell>
          <cell r="G151" t="str">
            <v>MT</v>
          </cell>
          <cell r="H151" t="str">
            <v>N</v>
          </cell>
          <cell r="I151" t="str">
            <v>NA</v>
          </cell>
          <cell r="J151">
            <v>62.786369999999998</v>
          </cell>
          <cell r="K151">
            <v>-137.33014</v>
          </cell>
          <cell r="L151">
            <v>10</v>
          </cell>
          <cell r="M151" t="str">
            <v>High</v>
          </cell>
          <cell r="N151">
            <v>0</v>
          </cell>
          <cell r="O151" t="str">
            <v>NA</v>
          </cell>
          <cell r="P151">
            <v>25</v>
          </cell>
          <cell r="Q151">
            <v>0</v>
          </cell>
        </row>
        <row r="152">
          <cell r="A152" t="str">
            <v>SI01</v>
          </cell>
          <cell r="B152" t="str">
            <v>Sixty Mile River</v>
          </cell>
          <cell r="C152" t="str">
            <v>B</v>
          </cell>
          <cell r="D152" t="str">
            <v>Sixty Mile River</v>
          </cell>
          <cell r="E152" t="str">
            <v>Sixty Mile River mouth</v>
          </cell>
          <cell r="F152" t="str">
            <v>60M 01</v>
          </cell>
          <cell r="G152" t="str">
            <v>BAM</v>
          </cell>
          <cell r="H152" t="str">
            <v>Y</v>
          </cell>
          <cell r="I152" t="str">
            <v>2008, 2009</v>
          </cell>
          <cell r="J152">
            <v>63.559289999999997</v>
          </cell>
          <cell r="K152">
            <v>-139.76578000000001</v>
          </cell>
          <cell r="L152">
            <v>11</v>
          </cell>
          <cell r="M152" t="str">
            <v>Area of special consideration</v>
          </cell>
          <cell r="N152" t="str">
            <v>NA</v>
          </cell>
          <cell r="O152">
            <v>0.8</v>
          </cell>
          <cell r="P152">
            <v>100</v>
          </cell>
          <cell r="Q152">
            <v>0</v>
          </cell>
        </row>
        <row r="153">
          <cell r="A153" t="str">
            <v>SI02</v>
          </cell>
          <cell r="B153" t="str">
            <v>Sixty Mile River</v>
          </cell>
          <cell r="C153" t="str">
            <v>B</v>
          </cell>
          <cell r="D153" t="str">
            <v>Sixty Mile River</v>
          </cell>
          <cell r="E153" t="str">
            <v>Sixty Mile River upstream Ten Mile Creek</v>
          </cell>
          <cell r="F153" t="str">
            <v>60M 01A</v>
          </cell>
          <cell r="G153" t="str">
            <v>O</v>
          </cell>
          <cell r="H153" t="str">
            <v>N</v>
          </cell>
          <cell r="I153" t="str">
            <v>NA</v>
          </cell>
          <cell r="J153">
            <v>63.546759999999999</v>
          </cell>
          <cell r="K153">
            <v>-139.92938000000001</v>
          </cell>
          <cell r="L153">
            <v>6</v>
          </cell>
          <cell r="M153" t="str">
            <v>Moderate-Moderate</v>
          </cell>
          <cell r="N153" t="str">
            <v>NA</v>
          </cell>
          <cell r="O153">
            <v>0.8</v>
          </cell>
          <cell r="P153">
            <v>100</v>
          </cell>
          <cell r="Q153">
            <v>0</v>
          </cell>
        </row>
        <row r="154">
          <cell r="A154" t="str">
            <v>SI03</v>
          </cell>
          <cell r="B154" t="str">
            <v>Sixty Mile River</v>
          </cell>
          <cell r="C154" t="str">
            <v>B</v>
          </cell>
          <cell r="D154" t="str">
            <v>Sixty Mile River</v>
          </cell>
          <cell r="E154" t="str">
            <v>Sixty Mile River downstream Twenty Mile Creek</v>
          </cell>
          <cell r="F154" t="str">
            <v>60M 01B</v>
          </cell>
          <cell r="G154" t="str">
            <v>O</v>
          </cell>
          <cell r="H154" t="str">
            <v>Y</v>
          </cell>
          <cell r="I154">
            <v>2010</v>
          </cell>
          <cell r="J154">
            <v>63.689450000000001</v>
          </cell>
          <cell r="K154">
            <v>-140.15980999999999</v>
          </cell>
          <cell r="L154">
            <v>6</v>
          </cell>
          <cell r="M154" t="str">
            <v>Moderate-Moderate</v>
          </cell>
          <cell r="N154" t="str">
            <v>NA</v>
          </cell>
          <cell r="O154">
            <v>0.8</v>
          </cell>
          <cell r="P154">
            <v>100</v>
          </cell>
          <cell r="Q154">
            <v>0</v>
          </cell>
        </row>
        <row r="155">
          <cell r="A155" t="str">
            <v>SI04</v>
          </cell>
          <cell r="B155" t="str">
            <v>Sixty Mile River</v>
          </cell>
          <cell r="C155" t="str">
            <v>B</v>
          </cell>
          <cell r="D155" t="str">
            <v>Sixty Mile River</v>
          </cell>
          <cell r="E155" t="str">
            <v>Sixty Mile River upstream of Water Survey of Canada Site</v>
          </cell>
          <cell r="F155" t="str">
            <v>60M 02</v>
          </cell>
          <cell r="G155" t="str">
            <v>O</v>
          </cell>
          <cell r="H155" t="str">
            <v>Y</v>
          </cell>
          <cell r="I155">
            <v>2010</v>
          </cell>
          <cell r="J155">
            <v>63.692860000000003</v>
          </cell>
          <cell r="K155">
            <v>-140.16947999999999</v>
          </cell>
          <cell r="L155">
            <v>4</v>
          </cell>
          <cell r="M155" t="str">
            <v>Moderate-Low</v>
          </cell>
          <cell r="N155" t="str">
            <v>NA</v>
          </cell>
          <cell r="O155">
            <v>2</v>
          </cell>
          <cell r="P155">
            <v>200</v>
          </cell>
          <cell r="Q155">
            <v>0</v>
          </cell>
        </row>
        <row r="156">
          <cell r="A156" t="str">
            <v>SI05</v>
          </cell>
          <cell r="B156" t="str">
            <v>Sixty Mile River</v>
          </cell>
          <cell r="C156" t="str">
            <v>B</v>
          </cell>
          <cell r="D156" t="str">
            <v>Sixty Mile River</v>
          </cell>
          <cell r="E156" t="str">
            <v>Sixty Mile River upstream of confluence with Matson Creek</v>
          </cell>
          <cell r="F156" t="str">
            <v xml:space="preserve">60M 02A </v>
          </cell>
          <cell r="G156" t="str">
            <v>O</v>
          </cell>
          <cell r="H156" t="str">
            <v>N</v>
          </cell>
          <cell r="I156" t="str">
            <v>NA</v>
          </cell>
          <cell r="J156">
            <v>63.718800000000002</v>
          </cell>
          <cell r="K156">
            <v>-140.19046660000001</v>
          </cell>
          <cell r="L156">
            <v>4</v>
          </cell>
          <cell r="M156" t="str">
            <v>Moderate-Low</v>
          </cell>
          <cell r="N156" t="str">
            <v>NA</v>
          </cell>
          <cell r="O156">
            <v>2</v>
          </cell>
          <cell r="P156">
            <v>200</v>
          </cell>
          <cell r="Q156">
            <v>0</v>
          </cell>
        </row>
        <row r="157">
          <cell r="A157" t="str">
            <v>SI06</v>
          </cell>
          <cell r="B157" t="str">
            <v>Sixty Mile River</v>
          </cell>
          <cell r="C157" t="str">
            <v>B</v>
          </cell>
          <cell r="D157" t="str">
            <v>Sixty Mile River</v>
          </cell>
          <cell r="E157" t="str">
            <v>Sixty Mile River upstream of Fifty Mile Creek</v>
          </cell>
          <cell r="F157" t="str">
            <v>60M 03</v>
          </cell>
          <cell r="G157" t="str">
            <v>O</v>
          </cell>
          <cell r="H157" t="str">
            <v>N</v>
          </cell>
          <cell r="I157" t="str">
            <v>NA</v>
          </cell>
          <cell r="J157">
            <v>63.793140000000001</v>
          </cell>
          <cell r="K157">
            <v>-140.19730999999999</v>
          </cell>
          <cell r="L157">
            <v>4</v>
          </cell>
          <cell r="M157" t="str">
            <v>Moderate-Low</v>
          </cell>
          <cell r="N157" t="str">
            <v>NA</v>
          </cell>
          <cell r="O157">
            <v>2</v>
          </cell>
          <cell r="P157">
            <v>200</v>
          </cell>
          <cell r="Q157">
            <v>0</v>
          </cell>
        </row>
        <row r="158">
          <cell r="A158" t="str">
            <v>SI07</v>
          </cell>
          <cell r="B158" t="str">
            <v>Sixty Mile River</v>
          </cell>
          <cell r="C158" t="str">
            <v>B</v>
          </cell>
          <cell r="D158" t="str">
            <v>Sixty Mile River</v>
          </cell>
          <cell r="E158" t="str">
            <v>Sixty Mile River downstream of California Creek</v>
          </cell>
          <cell r="F158" t="str">
            <v>60M 04</v>
          </cell>
          <cell r="G158" t="str">
            <v>O</v>
          </cell>
          <cell r="H158" t="str">
            <v>N</v>
          </cell>
          <cell r="I158" t="str">
            <v>NA</v>
          </cell>
          <cell r="J158">
            <v>64.022189999999995</v>
          </cell>
          <cell r="K158">
            <v>-140.34202999999999</v>
          </cell>
          <cell r="L158">
            <v>1</v>
          </cell>
          <cell r="M158" t="str">
            <v>Low</v>
          </cell>
          <cell r="N158" t="str">
            <v>NA</v>
          </cell>
          <cell r="O158">
            <v>2</v>
          </cell>
          <cell r="P158">
            <v>300</v>
          </cell>
          <cell r="Q158">
            <v>0</v>
          </cell>
        </row>
        <row r="159">
          <cell r="A159" t="str">
            <v>SI08</v>
          </cell>
          <cell r="B159" t="str">
            <v>Sixty Mile River</v>
          </cell>
          <cell r="C159" t="str">
            <v>B</v>
          </cell>
          <cell r="D159" t="str">
            <v>Sixty Mile River</v>
          </cell>
          <cell r="E159" t="str">
            <v>Sixty Mile River downstream of Five Mile Creek</v>
          </cell>
          <cell r="F159" t="str">
            <v>60M 05</v>
          </cell>
          <cell r="G159" t="str">
            <v>O</v>
          </cell>
          <cell r="H159" t="str">
            <v>N</v>
          </cell>
          <cell r="I159" t="str">
            <v>NA</v>
          </cell>
          <cell r="J159">
            <v>64.039034904474093</v>
          </cell>
          <cell r="K159">
            <v>-140.617535113662</v>
          </cell>
          <cell r="L159">
            <v>1</v>
          </cell>
          <cell r="M159" t="str">
            <v>Low</v>
          </cell>
          <cell r="N159" t="str">
            <v>NA</v>
          </cell>
          <cell r="O159">
            <v>2</v>
          </cell>
          <cell r="P159">
            <v>300</v>
          </cell>
          <cell r="Q159">
            <v>0</v>
          </cell>
        </row>
        <row r="160">
          <cell r="A160" t="str">
            <v>SI09</v>
          </cell>
          <cell r="B160" t="str">
            <v>Sixty Mile River</v>
          </cell>
          <cell r="C160" t="str">
            <v>B</v>
          </cell>
          <cell r="D160" t="str">
            <v>Sixty Mile River</v>
          </cell>
          <cell r="E160" t="str">
            <v>Sixty Mile River downstream of Big Gold Creek</v>
          </cell>
          <cell r="F160" t="str">
            <v>60M 06</v>
          </cell>
          <cell r="G160" t="str">
            <v>O</v>
          </cell>
          <cell r="H160" t="str">
            <v>N</v>
          </cell>
          <cell r="I160" t="str">
            <v>NA</v>
          </cell>
          <cell r="J160">
            <v>64.015900000000002</v>
          </cell>
          <cell r="K160">
            <v>-140.69438</v>
          </cell>
          <cell r="L160">
            <v>1</v>
          </cell>
          <cell r="M160" t="str">
            <v>Low</v>
          </cell>
          <cell r="N160" t="str">
            <v>NA</v>
          </cell>
          <cell r="O160">
            <v>2</v>
          </cell>
          <cell r="P160">
            <v>300</v>
          </cell>
          <cell r="Q160">
            <v>0</v>
          </cell>
        </row>
        <row r="161">
          <cell r="A161" t="str">
            <v>SI10</v>
          </cell>
          <cell r="B161" t="str">
            <v>Sixty Mile River</v>
          </cell>
          <cell r="C161" t="str">
            <v>B</v>
          </cell>
          <cell r="D161" t="str">
            <v>Sixty Mile River</v>
          </cell>
          <cell r="E161" t="str">
            <v>Sixty Mile River upstream of Big Gold Creek</v>
          </cell>
          <cell r="F161" t="str">
            <v>60M 07</v>
          </cell>
          <cell r="G161" t="str">
            <v>O</v>
          </cell>
          <cell r="H161" t="str">
            <v>N</v>
          </cell>
          <cell r="I161" t="str">
            <v>NA</v>
          </cell>
          <cell r="J161">
            <v>64.015910000000005</v>
          </cell>
          <cell r="K161">
            <v>-140.69672</v>
          </cell>
          <cell r="L161">
            <v>1</v>
          </cell>
          <cell r="M161" t="str">
            <v>Low</v>
          </cell>
          <cell r="N161" t="str">
            <v>NA</v>
          </cell>
          <cell r="O161">
            <v>2</v>
          </cell>
          <cell r="P161">
            <v>300</v>
          </cell>
          <cell r="Q161">
            <v>0</v>
          </cell>
        </row>
        <row r="162">
          <cell r="A162" t="str">
            <v>SI11</v>
          </cell>
          <cell r="B162" t="str">
            <v>Sixty Mile River</v>
          </cell>
          <cell r="C162" t="str">
            <v>B</v>
          </cell>
          <cell r="D162" t="str">
            <v>Sixty Mile River</v>
          </cell>
          <cell r="E162" t="str">
            <v>Sixty Mile River downstream of Miller Creek</v>
          </cell>
          <cell r="F162" t="str">
            <v>60M 08</v>
          </cell>
          <cell r="G162" t="str">
            <v>O</v>
          </cell>
          <cell r="H162" t="str">
            <v>Y</v>
          </cell>
          <cell r="I162" t="str">
            <v>2008, 2009</v>
          </cell>
          <cell r="J162">
            <v>63.987119999999997</v>
          </cell>
          <cell r="K162">
            <v>-140.78941</v>
          </cell>
          <cell r="L162">
            <v>1</v>
          </cell>
          <cell r="M162" t="str">
            <v>Low</v>
          </cell>
          <cell r="N162" t="str">
            <v>NA</v>
          </cell>
          <cell r="O162">
            <v>2</v>
          </cell>
          <cell r="P162">
            <v>300</v>
          </cell>
          <cell r="Q162">
            <v>0</v>
          </cell>
        </row>
        <row r="163">
          <cell r="A163" t="str">
            <v>SI12</v>
          </cell>
          <cell r="B163" t="str">
            <v>Sixty Mile River</v>
          </cell>
          <cell r="C163" t="str">
            <v>B</v>
          </cell>
          <cell r="D163" t="str">
            <v>Sixty Mile River</v>
          </cell>
          <cell r="E163" t="str">
            <v>Sixty Mile River upstream of Miller Creek</v>
          </cell>
          <cell r="F163" t="str">
            <v>60M 09</v>
          </cell>
          <cell r="G163" t="str">
            <v>O</v>
          </cell>
          <cell r="H163" t="str">
            <v>N</v>
          </cell>
          <cell r="I163" t="str">
            <v>NA</v>
          </cell>
          <cell r="J163">
            <v>63.987319999999997</v>
          </cell>
          <cell r="K163">
            <v>-140.79236</v>
          </cell>
          <cell r="L163">
            <v>1</v>
          </cell>
          <cell r="M163" t="str">
            <v>Low</v>
          </cell>
          <cell r="N163" t="str">
            <v>NA</v>
          </cell>
          <cell r="O163">
            <v>2</v>
          </cell>
          <cell r="P163">
            <v>300</v>
          </cell>
          <cell r="Q163">
            <v>0</v>
          </cell>
        </row>
        <row r="164">
          <cell r="A164" t="str">
            <v>SI13</v>
          </cell>
          <cell r="B164" t="str">
            <v>Sixty Mile River</v>
          </cell>
          <cell r="C164" t="str">
            <v>B</v>
          </cell>
          <cell r="D164" t="str">
            <v>Sixty Mile River</v>
          </cell>
          <cell r="E164" t="str">
            <v>Sixty Mile River downstream of Bedrock Creek</v>
          </cell>
          <cell r="F164" t="str">
            <v>60M 10</v>
          </cell>
          <cell r="G164" t="str">
            <v>O</v>
          </cell>
          <cell r="H164" t="str">
            <v>N</v>
          </cell>
          <cell r="I164" t="str">
            <v>NA</v>
          </cell>
          <cell r="J164">
            <v>63.9644186090134</v>
          </cell>
          <cell r="K164">
            <v>-140.85784388402701</v>
          </cell>
          <cell r="L164">
            <v>1</v>
          </cell>
          <cell r="M164" t="str">
            <v>Low</v>
          </cell>
          <cell r="N164" t="str">
            <v>NA</v>
          </cell>
          <cell r="O164">
            <v>2</v>
          </cell>
          <cell r="P164">
            <v>300</v>
          </cell>
          <cell r="Q164">
            <v>0</v>
          </cell>
        </row>
        <row r="165">
          <cell r="A165" t="str">
            <v>SI14</v>
          </cell>
          <cell r="B165" t="str">
            <v>Sixty Mile River</v>
          </cell>
          <cell r="C165" t="str">
            <v>B</v>
          </cell>
          <cell r="D165" t="str">
            <v>Sixty Mile River</v>
          </cell>
          <cell r="E165" t="str">
            <v>Sixty Mile River above all mining</v>
          </cell>
          <cell r="F165" t="str">
            <v>60M 11</v>
          </cell>
          <cell r="G165" t="str">
            <v>AAM</v>
          </cell>
          <cell r="H165" t="str">
            <v>Y</v>
          </cell>
          <cell r="I165" t="str">
            <v>2009, 2010</v>
          </cell>
          <cell r="J165">
            <v>63.95505</v>
          </cell>
          <cell r="K165">
            <v>-140.86928</v>
          </cell>
          <cell r="L165">
            <v>1</v>
          </cell>
          <cell r="M165" t="str">
            <v>Low</v>
          </cell>
          <cell r="N165" t="str">
            <v>NA</v>
          </cell>
          <cell r="O165">
            <v>2</v>
          </cell>
          <cell r="P165">
            <v>300</v>
          </cell>
          <cell r="Q165">
            <v>0</v>
          </cell>
        </row>
        <row r="166">
          <cell r="A166" t="str">
            <v>SI_BE01</v>
          </cell>
          <cell r="B166" t="str">
            <v>Sixty Mile River</v>
          </cell>
          <cell r="C166" t="str">
            <v>B</v>
          </cell>
          <cell r="D166" t="str">
            <v>Bedrock Creek</v>
          </cell>
          <cell r="E166" t="str">
            <v>Bedrock Creek mouth</v>
          </cell>
          <cell r="F166" t="str">
            <v>60M BED 01</v>
          </cell>
          <cell r="G166" t="str">
            <v>MT</v>
          </cell>
          <cell r="H166" t="str">
            <v>N</v>
          </cell>
          <cell r="I166" t="str">
            <v>NA</v>
          </cell>
          <cell r="J166">
            <v>63.963709999999999</v>
          </cell>
          <cell r="K166">
            <v>-140.86111</v>
          </cell>
          <cell r="L166">
            <v>1</v>
          </cell>
          <cell r="M166" t="str">
            <v>Low</v>
          </cell>
          <cell r="N166" t="str">
            <v>NA</v>
          </cell>
          <cell r="O166">
            <v>2</v>
          </cell>
          <cell r="P166">
            <v>300</v>
          </cell>
          <cell r="Q166">
            <v>0</v>
          </cell>
        </row>
        <row r="167">
          <cell r="A167" t="str">
            <v>SI_BI01</v>
          </cell>
          <cell r="B167" t="str">
            <v>Sixty Mile River</v>
          </cell>
          <cell r="C167" t="str">
            <v>B</v>
          </cell>
          <cell r="D167" t="str">
            <v>Big Gold Creek</v>
          </cell>
          <cell r="E167" t="str">
            <v>Big Gold Creek mouth</v>
          </cell>
          <cell r="F167" t="str">
            <v>60M BIG 01</v>
          </cell>
          <cell r="G167" t="str">
            <v>MT</v>
          </cell>
          <cell r="H167" t="str">
            <v>N</v>
          </cell>
          <cell r="I167" t="str">
            <v>NA</v>
          </cell>
          <cell r="J167">
            <v>64.015900000000002</v>
          </cell>
          <cell r="K167">
            <v>-140.72046</v>
          </cell>
          <cell r="L167">
            <v>1</v>
          </cell>
          <cell r="M167" t="str">
            <v>Low</v>
          </cell>
          <cell r="N167" t="str">
            <v>NA</v>
          </cell>
          <cell r="O167">
            <v>2</v>
          </cell>
          <cell r="P167">
            <v>300</v>
          </cell>
          <cell r="Q167">
            <v>0</v>
          </cell>
        </row>
        <row r="168">
          <cell r="A168" t="str">
            <v>SI_BI02</v>
          </cell>
          <cell r="B168" t="str">
            <v>Sixty Mile River</v>
          </cell>
          <cell r="C168" t="str">
            <v>B</v>
          </cell>
          <cell r="D168" t="str">
            <v>Big Gold Creek</v>
          </cell>
          <cell r="E168" t="str">
            <v>Big Gold Creek upstream of confluence with Glacier Creek</v>
          </cell>
          <cell r="F168" t="str">
            <v>60M BIG 02</v>
          </cell>
          <cell r="G168" t="str">
            <v>O</v>
          </cell>
          <cell r="H168" t="str">
            <v>N</v>
          </cell>
          <cell r="I168" t="str">
            <v>NA</v>
          </cell>
          <cell r="J168">
            <v>64.027079999999998</v>
          </cell>
          <cell r="K168">
            <v>-140.74985000000001</v>
          </cell>
          <cell r="L168">
            <v>1</v>
          </cell>
          <cell r="M168" t="str">
            <v>Low</v>
          </cell>
          <cell r="N168" t="str">
            <v>NA</v>
          </cell>
          <cell r="O168">
            <v>2</v>
          </cell>
          <cell r="P168">
            <v>300</v>
          </cell>
          <cell r="Q168">
            <v>0</v>
          </cell>
        </row>
        <row r="169">
          <cell r="A169" t="str">
            <v>SI_CA01</v>
          </cell>
          <cell r="B169" t="str">
            <v>Sixty Mile River</v>
          </cell>
          <cell r="C169" t="str">
            <v>B</v>
          </cell>
          <cell r="D169" t="str">
            <v>California Creek</v>
          </cell>
          <cell r="E169" t="str">
            <v>California Creek mouth</v>
          </cell>
          <cell r="F169" t="str">
            <v>60M CAL 01</v>
          </cell>
          <cell r="G169" t="str">
            <v>MT</v>
          </cell>
          <cell r="H169" t="str">
            <v>N</v>
          </cell>
          <cell r="I169" t="str">
            <v>NA</v>
          </cell>
          <cell r="J169">
            <v>64.020169999999993</v>
          </cell>
          <cell r="K169">
            <v>-140.35149999999999</v>
          </cell>
          <cell r="L169">
            <v>1</v>
          </cell>
          <cell r="M169" t="str">
            <v>Low</v>
          </cell>
          <cell r="N169" t="str">
            <v>NA</v>
          </cell>
          <cell r="O169">
            <v>2</v>
          </cell>
          <cell r="P169">
            <v>300</v>
          </cell>
          <cell r="Q169">
            <v>0</v>
          </cell>
        </row>
        <row r="170">
          <cell r="A170" t="str">
            <v>SI_FI01</v>
          </cell>
          <cell r="B170" t="str">
            <v>Sixty Mile River</v>
          </cell>
          <cell r="C170" t="str">
            <v>B</v>
          </cell>
          <cell r="D170" t="str">
            <v>Fifty Mile Creek</v>
          </cell>
          <cell r="E170" t="str">
            <v>Fifty Mile Creek mouth</v>
          </cell>
          <cell r="F170" t="str">
            <v>60M FIF 01</v>
          </cell>
          <cell r="G170" t="str">
            <v>MT</v>
          </cell>
          <cell r="H170" t="str">
            <v>N</v>
          </cell>
          <cell r="I170" t="str">
            <v>NA</v>
          </cell>
          <cell r="J170">
            <v>63.793489999999998</v>
          </cell>
          <cell r="K170">
            <v>-140.20274000000001</v>
          </cell>
          <cell r="L170">
            <v>4</v>
          </cell>
          <cell r="M170" t="str">
            <v>Moderate-Low</v>
          </cell>
          <cell r="N170" t="str">
            <v>NA</v>
          </cell>
          <cell r="O170">
            <v>2</v>
          </cell>
          <cell r="P170">
            <v>200</v>
          </cell>
          <cell r="Q170">
            <v>0</v>
          </cell>
        </row>
        <row r="171">
          <cell r="A171" t="str">
            <v>SI_GL01</v>
          </cell>
          <cell r="B171" t="str">
            <v>Sixty Mile River</v>
          </cell>
          <cell r="C171" t="str">
            <v>B</v>
          </cell>
          <cell r="D171" t="str">
            <v>Glacier Creek</v>
          </cell>
          <cell r="E171" t="str">
            <v>Glacier Creek mouth</v>
          </cell>
          <cell r="F171" t="str">
            <v>60M GLA 01</v>
          </cell>
          <cell r="G171" t="str">
            <v>MT</v>
          </cell>
          <cell r="H171" t="str">
            <v>N</v>
          </cell>
          <cell r="I171" t="str">
            <v>NA</v>
          </cell>
          <cell r="J171">
            <v>64.014179999999996</v>
          </cell>
          <cell r="K171">
            <v>-140.72046</v>
          </cell>
          <cell r="L171">
            <v>1</v>
          </cell>
          <cell r="M171" t="str">
            <v>Low</v>
          </cell>
          <cell r="N171" t="str">
            <v>NA</v>
          </cell>
          <cell r="O171">
            <v>2</v>
          </cell>
          <cell r="P171">
            <v>300</v>
          </cell>
          <cell r="Q171">
            <v>0</v>
          </cell>
        </row>
        <row r="172">
          <cell r="A172" t="str">
            <v>SI_GL02</v>
          </cell>
          <cell r="B172" t="str">
            <v>Sixty Mile River</v>
          </cell>
          <cell r="C172" t="str">
            <v>B</v>
          </cell>
          <cell r="D172" t="str">
            <v>Glacier Creek</v>
          </cell>
          <cell r="E172" t="str">
            <v>Glacier Creek at road crossing</v>
          </cell>
          <cell r="F172" t="str">
            <v>60M GLA 02</v>
          </cell>
          <cell r="G172" t="str">
            <v>O</v>
          </cell>
          <cell r="H172" t="str">
            <v>N</v>
          </cell>
          <cell r="I172" t="str">
            <v>NA</v>
          </cell>
          <cell r="J172">
            <v>64.022930000000002</v>
          </cell>
          <cell r="K172">
            <v>-140.74994000000001</v>
          </cell>
          <cell r="L172">
            <v>1</v>
          </cell>
          <cell r="M172" t="str">
            <v>Low</v>
          </cell>
          <cell r="N172" t="str">
            <v>NA</v>
          </cell>
          <cell r="O172">
            <v>2</v>
          </cell>
          <cell r="P172">
            <v>300</v>
          </cell>
          <cell r="Q172">
            <v>0</v>
          </cell>
        </row>
        <row r="173">
          <cell r="A173" t="str">
            <v>SI_MA01</v>
          </cell>
          <cell r="B173" t="str">
            <v>Sixty Mile River</v>
          </cell>
          <cell r="C173" t="str">
            <v>B</v>
          </cell>
          <cell r="D173" t="str">
            <v>Matson Creek</v>
          </cell>
          <cell r="E173" t="str">
            <v>Matson Creek mouth</v>
          </cell>
          <cell r="F173" t="str">
            <v>60M MAT 01</v>
          </cell>
          <cell r="G173" t="str">
            <v>MT</v>
          </cell>
          <cell r="H173" t="str">
            <v>Y</v>
          </cell>
          <cell r="I173">
            <v>2009</v>
          </cell>
          <cell r="J173">
            <v>63.718620000000001</v>
          </cell>
          <cell r="K173">
            <v>-140.19824</v>
          </cell>
          <cell r="L173">
            <v>11</v>
          </cell>
          <cell r="M173" t="str">
            <v>Area of special consideration</v>
          </cell>
          <cell r="N173" t="str">
            <v>NA</v>
          </cell>
          <cell r="O173">
            <v>1.5</v>
          </cell>
          <cell r="P173">
            <v>100</v>
          </cell>
          <cell r="Q173">
            <v>0</v>
          </cell>
        </row>
        <row r="174">
          <cell r="A174" t="str">
            <v>SI_MA02</v>
          </cell>
          <cell r="B174" t="str">
            <v>Sixty Mile River</v>
          </cell>
          <cell r="C174" t="str">
            <v>B</v>
          </cell>
          <cell r="D174" t="str">
            <v>Matson Creek</v>
          </cell>
          <cell r="E174" t="str">
            <v>Upper Matson Creek</v>
          </cell>
          <cell r="F174" t="str">
            <v>60M MAT 02</v>
          </cell>
          <cell r="G174" t="str">
            <v>AAM</v>
          </cell>
          <cell r="H174" t="str">
            <v>N</v>
          </cell>
          <cell r="I174" t="str">
            <v>NA</v>
          </cell>
          <cell r="J174">
            <v>63.705066600000002</v>
          </cell>
          <cell r="K174">
            <v>-140.2921833</v>
          </cell>
          <cell r="L174">
            <v>11</v>
          </cell>
          <cell r="M174" t="str">
            <v>Area of special consideration</v>
          </cell>
          <cell r="N174" t="str">
            <v>NA</v>
          </cell>
          <cell r="O174">
            <v>1.5</v>
          </cell>
          <cell r="P174">
            <v>100</v>
          </cell>
          <cell r="Q174">
            <v>0</v>
          </cell>
        </row>
        <row r="175">
          <cell r="A175" t="str">
            <v>SI_MI01</v>
          </cell>
          <cell r="B175" t="str">
            <v>Sixty Mile River</v>
          </cell>
          <cell r="C175" t="str">
            <v>B</v>
          </cell>
          <cell r="D175" t="str">
            <v>Miller Creek</v>
          </cell>
          <cell r="E175" t="str">
            <v>Miller Creek mouth</v>
          </cell>
          <cell r="F175" t="str">
            <v>60M MIL 01</v>
          </cell>
          <cell r="G175" t="str">
            <v>MT</v>
          </cell>
          <cell r="H175" t="str">
            <v>Y</v>
          </cell>
          <cell r="I175">
            <v>2008</v>
          </cell>
          <cell r="J175">
            <v>63.987319999999997</v>
          </cell>
          <cell r="K175">
            <v>-140.79236</v>
          </cell>
          <cell r="L175">
            <v>1</v>
          </cell>
          <cell r="M175" t="str">
            <v>Low</v>
          </cell>
          <cell r="N175" t="str">
            <v>NA</v>
          </cell>
          <cell r="O175">
            <v>2</v>
          </cell>
          <cell r="P175">
            <v>300</v>
          </cell>
          <cell r="Q175">
            <v>0</v>
          </cell>
        </row>
        <row r="176">
          <cell r="A176" t="str">
            <v>SI_TE01</v>
          </cell>
          <cell r="B176" t="str">
            <v>Sixty Mile River</v>
          </cell>
          <cell r="C176" t="str">
            <v>B</v>
          </cell>
          <cell r="D176" t="str">
            <v>Ten Mile Creek</v>
          </cell>
          <cell r="E176" t="str">
            <v>Ten Mile Creek mouth</v>
          </cell>
          <cell r="F176" t="str">
            <v>60M TEN 01</v>
          </cell>
          <cell r="G176" t="str">
            <v>MT</v>
          </cell>
          <cell r="H176" t="str">
            <v>N</v>
          </cell>
          <cell r="I176" t="str">
            <v>NA</v>
          </cell>
          <cell r="J176">
            <v>63.547989999999999</v>
          </cell>
          <cell r="K176">
            <v>-139.91335000000001</v>
          </cell>
          <cell r="L176">
            <v>11</v>
          </cell>
          <cell r="M176" t="str">
            <v>Area of special consideration</v>
          </cell>
          <cell r="N176" t="str">
            <v>NA</v>
          </cell>
          <cell r="O176">
            <v>0.8</v>
          </cell>
          <cell r="P176">
            <v>25</v>
          </cell>
          <cell r="Q176">
            <v>0</v>
          </cell>
        </row>
        <row r="177">
          <cell r="A177" t="str">
            <v>SI_TWEL01</v>
          </cell>
          <cell r="B177" t="str">
            <v>Sixty Mile River</v>
          </cell>
          <cell r="C177" t="str">
            <v>B</v>
          </cell>
          <cell r="D177" t="str">
            <v>Twelve Mile Creek</v>
          </cell>
          <cell r="E177" t="str">
            <v>Twelve Mile Creek mouth</v>
          </cell>
          <cell r="F177" t="str">
            <v>60M TWEL 01</v>
          </cell>
          <cell r="G177" t="str">
            <v>MT</v>
          </cell>
          <cell r="H177" t="str">
            <v>N</v>
          </cell>
          <cell r="I177" t="str">
            <v>NA</v>
          </cell>
          <cell r="J177">
            <v>63.216670000000001</v>
          </cell>
          <cell r="K177">
            <v>-139.85</v>
          </cell>
          <cell r="L177">
            <v>6</v>
          </cell>
          <cell r="M177" t="str">
            <v>Moderate-Moderate</v>
          </cell>
          <cell r="N177" t="str">
            <v>NA</v>
          </cell>
          <cell r="O177">
            <v>0.8</v>
          </cell>
          <cell r="P177">
            <v>100</v>
          </cell>
          <cell r="Q177">
            <v>0</v>
          </cell>
        </row>
        <row r="178">
          <cell r="A178" t="str">
            <v>SI_TWEN01</v>
          </cell>
          <cell r="B178" t="str">
            <v>Sixty Mile River</v>
          </cell>
          <cell r="C178" t="str">
            <v>B</v>
          </cell>
          <cell r="D178" t="str">
            <v>Twenty Mile Creek</v>
          </cell>
          <cell r="E178" t="str">
            <v>Twenty Mile Creek mouth</v>
          </cell>
          <cell r="F178" t="str">
            <v>60M TWEN 01</v>
          </cell>
          <cell r="G178" t="str">
            <v>MT</v>
          </cell>
          <cell r="H178" t="str">
            <v>N</v>
          </cell>
          <cell r="I178" t="str">
            <v>NA</v>
          </cell>
          <cell r="J178">
            <v>63.609090000000002</v>
          </cell>
          <cell r="K178">
            <v>-140.03815</v>
          </cell>
          <cell r="L178">
            <v>6</v>
          </cell>
          <cell r="M178" t="str">
            <v>Moderate-Moderate</v>
          </cell>
          <cell r="N178" t="str">
            <v>NA</v>
          </cell>
          <cell r="O178">
            <v>0.8</v>
          </cell>
          <cell r="P178">
            <v>100</v>
          </cell>
          <cell r="Q178">
            <v>0</v>
          </cell>
        </row>
        <row r="179">
          <cell r="A179" t="str">
            <v>ST01</v>
          </cell>
          <cell r="B179" t="str">
            <v>Stewart River</v>
          </cell>
          <cell r="C179" t="str">
            <v>A</v>
          </cell>
          <cell r="D179" t="str">
            <v>Stewart River</v>
          </cell>
          <cell r="E179" t="str">
            <v>Stewart River mouth</v>
          </cell>
          <cell r="F179" t="str">
            <v>ST 01</v>
          </cell>
          <cell r="G179" t="str">
            <v>MT</v>
          </cell>
          <cell r="H179" t="str">
            <v>Y</v>
          </cell>
          <cell r="I179">
            <v>2009</v>
          </cell>
          <cell r="J179">
            <v>63.291130000000003</v>
          </cell>
          <cell r="K179">
            <v>-139.41041999999999</v>
          </cell>
          <cell r="L179">
            <v>8</v>
          </cell>
          <cell r="M179" t="str">
            <v>Moderate-High</v>
          </cell>
          <cell r="N179">
            <v>200</v>
          </cell>
          <cell r="O179" t="str">
            <v>NA</v>
          </cell>
          <cell r="P179">
            <v>25</v>
          </cell>
          <cell r="Q179">
            <v>0</v>
          </cell>
        </row>
        <row r="180">
          <cell r="A180" t="str">
            <v>ST02</v>
          </cell>
          <cell r="B180" t="str">
            <v>Stewart River</v>
          </cell>
          <cell r="C180" t="str">
            <v>A</v>
          </cell>
          <cell r="D180" t="str">
            <v>Stewart River</v>
          </cell>
          <cell r="E180" t="str">
            <v>Stewart River upstream of Henderson Creek</v>
          </cell>
          <cell r="F180" t="str">
            <v>ST 02</v>
          </cell>
          <cell r="G180" t="str">
            <v>O</v>
          </cell>
          <cell r="H180" t="str">
            <v>N</v>
          </cell>
          <cell r="I180" t="str">
            <v>NA</v>
          </cell>
          <cell r="J180">
            <v>63.35333</v>
          </cell>
          <cell r="K180">
            <v>-139.46181000000001</v>
          </cell>
          <cell r="L180">
            <v>8</v>
          </cell>
          <cell r="M180" t="str">
            <v>Moderate-High</v>
          </cell>
          <cell r="N180">
            <v>200</v>
          </cell>
          <cell r="O180" t="str">
            <v>NA</v>
          </cell>
          <cell r="P180">
            <v>25</v>
          </cell>
          <cell r="Q180">
            <v>0</v>
          </cell>
        </row>
        <row r="181">
          <cell r="A181" t="str">
            <v>ST03</v>
          </cell>
          <cell r="B181" t="str">
            <v>Stewart River</v>
          </cell>
          <cell r="C181" t="str">
            <v>A</v>
          </cell>
          <cell r="D181" t="str">
            <v>Stewart River</v>
          </cell>
          <cell r="E181" t="str">
            <v>Stewart River upstream of Barker Creek</v>
          </cell>
          <cell r="F181" t="str">
            <v>ST 03</v>
          </cell>
          <cell r="G181" t="str">
            <v>O</v>
          </cell>
          <cell r="H181" t="str">
            <v>N</v>
          </cell>
          <cell r="I181" t="str">
            <v>NA</v>
          </cell>
          <cell r="J181">
            <v>63.183500000000002</v>
          </cell>
          <cell r="K181">
            <v>-138.90445</v>
          </cell>
          <cell r="L181">
            <v>10</v>
          </cell>
          <cell r="M181" t="str">
            <v>High</v>
          </cell>
          <cell r="N181">
            <v>0</v>
          </cell>
          <cell r="O181" t="str">
            <v>NA</v>
          </cell>
          <cell r="P181">
            <v>25</v>
          </cell>
          <cell r="Q181">
            <v>0</v>
          </cell>
        </row>
        <row r="182">
          <cell r="A182" t="str">
            <v>ST04</v>
          </cell>
          <cell r="B182" t="str">
            <v>Stewart River</v>
          </cell>
          <cell r="C182" t="str">
            <v>A</v>
          </cell>
          <cell r="D182" t="str">
            <v>Stewart River</v>
          </cell>
          <cell r="E182" t="str">
            <v>Stewart River upstream of Scroggie Creek</v>
          </cell>
          <cell r="F182" t="str">
            <v>ST 04</v>
          </cell>
          <cell r="G182" t="str">
            <v>O</v>
          </cell>
          <cell r="H182" t="str">
            <v>N</v>
          </cell>
          <cell r="I182" t="str">
            <v>NA</v>
          </cell>
          <cell r="J182">
            <v>63.199489999999997</v>
          </cell>
          <cell r="K182">
            <v>-138.85118</v>
          </cell>
          <cell r="L182">
            <v>10</v>
          </cell>
          <cell r="M182" t="str">
            <v>High</v>
          </cell>
          <cell r="N182">
            <v>0</v>
          </cell>
          <cell r="O182" t="str">
            <v>NA</v>
          </cell>
          <cell r="P182">
            <v>25</v>
          </cell>
          <cell r="Q182">
            <v>0</v>
          </cell>
        </row>
        <row r="183">
          <cell r="A183" t="str">
            <v>ST05</v>
          </cell>
          <cell r="B183" t="str">
            <v>Stewart River</v>
          </cell>
          <cell r="C183" t="str">
            <v>A</v>
          </cell>
          <cell r="D183" t="str">
            <v>Stewart River</v>
          </cell>
          <cell r="E183" t="str">
            <v>Stewart River upstream of Maisy May Creek</v>
          </cell>
          <cell r="F183" t="str">
            <v>ST 05</v>
          </cell>
          <cell r="G183" t="str">
            <v>O</v>
          </cell>
          <cell r="H183" t="str">
            <v>N</v>
          </cell>
          <cell r="I183" t="str">
            <v>NA</v>
          </cell>
          <cell r="J183">
            <v>63.235390000000002</v>
          </cell>
          <cell r="K183">
            <v>-138.81272999999999</v>
          </cell>
          <cell r="L183">
            <v>4</v>
          </cell>
          <cell r="M183" t="str">
            <v>Moderate-Low</v>
          </cell>
          <cell r="N183" t="str">
            <v>NA</v>
          </cell>
          <cell r="O183">
            <v>1.2</v>
          </cell>
          <cell r="P183">
            <v>80</v>
          </cell>
          <cell r="Q183">
            <v>0</v>
          </cell>
        </row>
        <row r="184">
          <cell r="A184" t="str">
            <v>ST06</v>
          </cell>
          <cell r="B184" t="str">
            <v>Stewart River</v>
          </cell>
          <cell r="C184" t="str">
            <v>A</v>
          </cell>
          <cell r="D184" t="str">
            <v>Stewart River</v>
          </cell>
          <cell r="E184" t="str">
            <v>Stewart River upstream Black Hills Creek</v>
          </cell>
          <cell r="F184" t="str">
            <v>NA</v>
          </cell>
          <cell r="G184" t="str">
            <v>O</v>
          </cell>
          <cell r="H184" t="str">
            <v>N</v>
          </cell>
          <cell r="I184" t="str">
            <v>NA</v>
          </cell>
          <cell r="J184">
            <v>63.25479</v>
          </cell>
          <cell r="K184">
            <v>-138.68283</v>
          </cell>
          <cell r="L184">
            <v>10</v>
          </cell>
          <cell r="M184" t="str">
            <v>High</v>
          </cell>
          <cell r="N184">
            <v>0</v>
          </cell>
          <cell r="O184" t="str">
            <v>NA</v>
          </cell>
          <cell r="P184">
            <v>25</v>
          </cell>
          <cell r="Q184">
            <v>0</v>
          </cell>
        </row>
        <row r="185">
          <cell r="A185" t="str">
            <v>ST07</v>
          </cell>
          <cell r="B185" t="str">
            <v>Stewart River</v>
          </cell>
          <cell r="C185" t="str">
            <v>A</v>
          </cell>
          <cell r="D185" t="str">
            <v>Stewart River</v>
          </cell>
          <cell r="E185" t="str">
            <v>Stewart River upstream of Clear Creek</v>
          </cell>
          <cell r="F185" t="str">
            <v>ST 06</v>
          </cell>
          <cell r="G185" t="str">
            <v>O</v>
          </cell>
          <cell r="H185" t="str">
            <v>N</v>
          </cell>
          <cell r="I185" t="str">
            <v>NA</v>
          </cell>
          <cell r="J185">
            <v>63.611829999999998</v>
          </cell>
          <cell r="K185">
            <v>-137.63991999999999</v>
          </cell>
          <cell r="L185">
            <v>10</v>
          </cell>
          <cell r="M185" t="str">
            <v>High</v>
          </cell>
          <cell r="N185">
            <v>0</v>
          </cell>
          <cell r="O185" t="str">
            <v>NA</v>
          </cell>
          <cell r="P185">
            <v>25</v>
          </cell>
          <cell r="Q185">
            <v>0</v>
          </cell>
        </row>
        <row r="186">
          <cell r="A186" t="str">
            <v>ST08</v>
          </cell>
          <cell r="B186" t="str">
            <v>Stewart River</v>
          </cell>
          <cell r="C186" t="str">
            <v>A</v>
          </cell>
          <cell r="D186" t="str">
            <v>Stewart River</v>
          </cell>
          <cell r="E186" t="str">
            <v>Stewart River above all mining</v>
          </cell>
          <cell r="F186" t="str">
            <v>ST 07</v>
          </cell>
          <cell r="G186" t="str">
            <v>AAM</v>
          </cell>
          <cell r="H186" t="str">
            <v>Y</v>
          </cell>
          <cell r="I186">
            <v>2009</v>
          </cell>
          <cell r="J186">
            <v>63.454450000000001</v>
          </cell>
          <cell r="K186">
            <v>-136.94208</v>
          </cell>
          <cell r="L186">
            <v>10</v>
          </cell>
          <cell r="M186" t="str">
            <v>High</v>
          </cell>
          <cell r="N186">
            <v>0</v>
          </cell>
          <cell r="O186" t="str">
            <v>NA</v>
          </cell>
          <cell r="P186">
            <v>25</v>
          </cell>
          <cell r="Q186">
            <v>0</v>
          </cell>
        </row>
        <row r="187">
          <cell r="A187" t="str">
            <v>ST_BA01</v>
          </cell>
          <cell r="B187" t="str">
            <v>Stewart River</v>
          </cell>
          <cell r="C187" t="str">
            <v>A</v>
          </cell>
          <cell r="D187" t="str">
            <v>Barker Creek</v>
          </cell>
          <cell r="E187" t="str">
            <v>Barker Creek below all mining</v>
          </cell>
          <cell r="F187" t="str">
            <v>ST BAR 01</v>
          </cell>
          <cell r="G187" t="str">
            <v>BAM</v>
          </cell>
          <cell r="H187" t="str">
            <v>N</v>
          </cell>
          <cell r="I187" t="str">
            <v>NA</v>
          </cell>
          <cell r="J187">
            <v>63.177849999999999</v>
          </cell>
          <cell r="K187">
            <v>-138.89928</v>
          </cell>
          <cell r="L187">
            <v>4</v>
          </cell>
          <cell r="M187" t="str">
            <v>Moderate-Low</v>
          </cell>
          <cell r="N187" t="str">
            <v>NA</v>
          </cell>
          <cell r="O187">
            <v>1.2</v>
          </cell>
          <cell r="P187">
            <v>80</v>
          </cell>
          <cell r="Q187">
            <v>0</v>
          </cell>
        </row>
        <row r="188">
          <cell r="A188" t="str">
            <v>ST_BL01</v>
          </cell>
          <cell r="B188" t="str">
            <v>Stewart River</v>
          </cell>
          <cell r="C188" t="str">
            <v>A</v>
          </cell>
          <cell r="D188" t="str">
            <v>Black Hills Creek</v>
          </cell>
          <cell r="E188" t="str">
            <v>Black Hills Creek  below all mining</v>
          </cell>
          <cell r="F188" t="str">
            <v>ST BLAC 01</v>
          </cell>
          <cell r="G188" t="str">
            <v>BAM</v>
          </cell>
          <cell r="H188" t="str">
            <v>N</v>
          </cell>
          <cell r="I188" t="str">
            <v>NA</v>
          </cell>
          <cell r="J188">
            <v>63.321370000000002</v>
          </cell>
          <cell r="K188">
            <v>-138.76973000000001</v>
          </cell>
          <cell r="L188">
            <v>1</v>
          </cell>
          <cell r="M188" t="str">
            <v>Low</v>
          </cell>
          <cell r="N188" t="str">
            <v>NA</v>
          </cell>
          <cell r="O188">
            <v>1.5</v>
          </cell>
          <cell r="P188">
            <v>200</v>
          </cell>
          <cell r="Q188">
            <v>0</v>
          </cell>
        </row>
        <row r="189">
          <cell r="A189" t="str">
            <v>ST_CL01</v>
          </cell>
          <cell r="B189" t="str">
            <v>Stewart River</v>
          </cell>
          <cell r="C189" t="str">
            <v>A</v>
          </cell>
          <cell r="D189" t="str">
            <v>Clear Creek</v>
          </cell>
          <cell r="E189" t="str">
            <v xml:space="preserve">Clear Creek mouth </v>
          </cell>
          <cell r="F189" t="str">
            <v>ST CLEA 01</v>
          </cell>
          <cell r="G189" t="str">
            <v>MT</v>
          </cell>
          <cell r="H189" t="str">
            <v>Y</v>
          </cell>
          <cell r="I189">
            <v>2008</v>
          </cell>
          <cell r="J189">
            <v>63.616300000000003</v>
          </cell>
          <cell r="K189">
            <v>-137.64114000000001</v>
          </cell>
          <cell r="L189">
            <v>7</v>
          </cell>
          <cell r="M189" t="str">
            <v>Moderate-High</v>
          </cell>
          <cell r="N189">
            <v>200</v>
          </cell>
          <cell r="O189" t="str">
            <v>NA</v>
          </cell>
          <cell r="P189">
            <v>25</v>
          </cell>
          <cell r="Q189">
            <v>0</v>
          </cell>
        </row>
        <row r="190">
          <cell r="A190" t="str">
            <v>ST_CL02</v>
          </cell>
          <cell r="B190" t="str">
            <v>Stewart River</v>
          </cell>
          <cell r="C190" t="str">
            <v>A</v>
          </cell>
          <cell r="D190" t="str">
            <v>Clear Creek</v>
          </cell>
          <cell r="E190" t="str">
            <v>Clear Creek upstream highway bridge</v>
          </cell>
          <cell r="F190" t="str">
            <v>ST CLEA 02</v>
          </cell>
          <cell r="G190" t="str">
            <v>BAM</v>
          </cell>
          <cell r="H190" t="str">
            <v>Y</v>
          </cell>
          <cell r="I190">
            <v>2009</v>
          </cell>
          <cell r="J190">
            <v>63.628250000000001</v>
          </cell>
          <cell r="K190">
            <v>-137.60946999999999</v>
          </cell>
          <cell r="L190">
            <v>6</v>
          </cell>
          <cell r="M190" t="str">
            <v>Moderate-Moderate</v>
          </cell>
          <cell r="N190">
            <v>200</v>
          </cell>
          <cell r="O190" t="str">
            <v>NA</v>
          </cell>
          <cell r="P190">
            <v>50</v>
          </cell>
          <cell r="Q190">
            <v>0</v>
          </cell>
        </row>
        <row r="191">
          <cell r="A191" t="str">
            <v>ST_MA01</v>
          </cell>
          <cell r="B191" t="str">
            <v>Stewart River</v>
          </cell>
          <cell r="C191" t="str">
            <v>A</v>
          </cell>
          <cell r="D191" t="str">
            <v>Maisy May</v>
          </cell>
          <cell r="E191" t="str">
            <v>Maisy May Creek mouth</v>
          </cell>
          <cell r="F191" t="str">
            <v>ST MAIS 01</v>
          </cell>
          <cell r="G191" t="str">
            <v>MT</v>
          </cell>
          <cell r="H191" t="str">
            <v>N</v>
          </cell>
          <cell r="I191" t="str">
            <v>NA</v>
          </cell>
          <cell r="J191">
            <v>63.254489999999997</v>
          </cell>
          <cell r="K191">
            <v>-138.84765999999999</v>
          </cell>
          <cell r="L191">
            <v>1</v>
          </cell>
          <cell r="M191" t="str">
            <v>Low</v>
          </cell>
          <cell r="N191" t="str">
            <v>NA</v>
          </cell>
          <cell r="O191">
            <v>1.5</v>
          </cell>
          <cell r="P191">
            <v>200</v>
          </cell>
          <cell r="Q191">
            <v>0</v>
          </cell>
        </row>
        <row r="192">
          <cell r="A192" t="str">
            <v>ST_SC01</v>
          </cell>
          <cell r="B192" t="str">
            <v>Stewart River</v>
          </cell>
          <cell r="C192" t="str">
            <v>A</v>
          </cell>
          <cell r="D192" t="str">
            <v>Scroggie Creek</v>
          </cell>
          <cell r="E192" t="str">
            <v>Scroggie Creek mouth</v>
          </cell>
          <cell r="F192" t="str">
            <v>ST SCR 01</v>
          </cell>
          <cell r="G192" t="str">
            <v>MT</v>
          </cell>
          <cell r="H192" t="str">
            <v>N</v>
          </cell>
          <cell r="I192" t="str">
            <v>NA</v>
          </cell>
          <cell r="J192">
            <v>63.186959999999999</v>
          </cell>
          <cell r="K192">
            <v>-138.83366000000001</v>
          </cell>
          <cell r="L192">
            <v>6</v>
          </cell>
          <cell r="M192" t="str">
            <v>Moderate-Moderate</v>
          </cell>
          <cell r="N192">
            <v>200</v>
          </cell>
          <cell r="O192" t="str">
            <v>NA</v>
          </cell>
          <cell r="P192">
            <v>50</v>
          </cell>
          <cell r="Q192">
            <v>0</v>
          </cell>
        </row>
        <row r="193">
          <cell r="A193" t="str">
            <v>WH01</v>
          </cell>
          <cell r="B193" t="str">
            <v>White River</v>
          </cell>
          <cell r="C193" t="str">
            <v>B</v>
          </cell>
          <cell r="D193" t="str">
            <v>White River</v>
          </cell>
          <cell r="E193" t="str">
            <v>White River mouth</v>
          </cell>
          <cell r="F193" t="str">
            <v>W 01</v>
          </cell>
          <cell r="G193" t="str">
            <v>MT</v>
          </cell>
          <cell r="H193" t="str">
            <v>N</v>
          </cell>
          <cell r="I193" t="str">
            <v>NA</v>
          </cell>
          <cell r="J193">
            <v>63.188920000000003</v>
          </cell>
          <cell r="K193">
            <v>-139.58885000000001</v>
          </cell>
          <cell r="L193">
            <v>10</v>
          </cell>
          <cell r="M193" t="str">
            <v>High</v>
          </cell>
          <cell r="N193">
            <v>0</v>
          </cell>
          <cell r="O193" t="str">
            <v>NA</v>
          </cell>
          <cell r="P193">
            <v>25</v>
          </cell>
          <cell r="Q193">
            <v>0</v>
          </cell>
        </row>
        <row r="194">
          <cell r="A194" t="str">
            <v>WH04</v>
          </cell>
          <cell r="B194" t="str">
            <v>White River</v>
          </cell>
          <cell r="C194" t="str">
            <v>B</v>
          </cell>
          <cell r="D194" t="str">
            <v>White River</v>
          </cell>
          <cell r="E194" t="str">
            <v>White River at the Alaska Highway</v>
          </cell>
          <cell r="F194" t="str">
            <v>W 04</v>
          </cell>
          <cell r="G194" t="str">
            <v>O</v>
          </cell>
          <cell r="H194" t="str">
            <v>N</v>
          </cell>
          <cell r="I194" t="str">
            <v>NA</v>
          </cell>
          <cell r="J194">
            <v>61.988010000000003</v>
          </cell>
          <cell r="K194">
            <v>-140.55598000000001</v>
          </cell>
          <cell r="L194">
            <v>1</v>
          </cell>
          <cell r="M194" t="str">
            <v>Low (Not contributing to Lake Trout Lakes)</v>
          </cell>
          <cell r="N194" t="str">
            <v>NA</v>
          </cell>
          <cell r="O194">
            <v>2.5</v>
          </cell>
          <cell r="P194">
            <v>300</v>
          </cell>
          <cell r="Q194">
            <v>0</v>
          </cell>
        </row>
        <row r="195">
          <cell r="A195" t="str">
            <v>WH_DO_AR01</v>
          </cell>
          <cell r="B195" t="str">
            <v>White River</v>
          </cell>
          <cell r="C195" t="str">
            <v>B</v>
          </cell>
          <cell r="D195" t="str">
            <v>Arch Creek</v>
          </cell>
          <cell r="E195" t="str">
            <v>Arch Creek near mouth</v>
          </cell>
          <cell r="F195" t="str">
            <v>W ARC 01</v>
          </cell>
          <cell r="G195" t="str">
            <v>BAM</v>
          </cell>
          <cell r="H195" t="str">
            <v>N</v>
          </cell>
          <cell r="I195" t="str">
            <v>NA</v>
          </cell>
          <cell r="J195">
            <v>61.494120000000002</v>
          </cell>
          <cell r="K195">
            <v>-139.71854999999999</v>
          </cell>
          <cell r="L195">
            <v>1</v>
          </cell>
          <cell r="M195" t="str">
            <v>Low (Not contributing to Lake Trout Lakes)</v>
          </cell>
          <cell r="N195" t="str">
            <v>NA</v>
          </cell>
          <cell r="O195">
            <v>2.5</v>
          </cell>
          <cell r="P195">
            <v>300</v>
          </cell>
          <cell r="Q195">
            <v>0</v>
          </cell>
        </row>
        <row r="196">
          <cell r="A196" t="str">
            <v>WH_DO_KL_BU01</v>
          </cell>
          <cell r="B196" t="str">
            <v>White River</v>
          </cell>
          <cell r="C196" t="str">
            <v>B</v>
          </cell>
          <cell r="D196" t="str">
            <v>Burwash Creek</v>
          </cell>
          <cell r="E196" t="str">
            <v>Burwash Creek below all mining</v>
          </cell>
          <cell r="F196" t="str">
            <v>W BUR 01</v>
          </cell>
          <cell r="G196" t="str">
            <v>BAM</v>
          </cell>
          <cell r="H196" t="str">
            <v>Y</v>
          </cell>
          <cell r="I196">
            <v>2010</v>
          </cell>
          <cell r="J196">
            <v>61.431890000000003</v>
          </cell>
          <cell r="K196">
            <v>-139.21720999999999</v>
          </cell>
          <cell r="L196">
            <v>6</v>
          </cell>
          <cell r="M196" t="str">
            <v>Moderate-Moderate</v>
          </cell>
          <cell r="N196" t="str">
            <v>NA</v>
          </cell>
          <cell r="O196">
            <v>0.8</v>
          </cell>
          <cell r="P196">
            <v>100</v>
          </cell>
          <cell r="Q196" t="str">
            <v>GPS Co ord updated July 10th, 2013</v>
          </cell>
        </row>
        <row r="197">
          <cell r="A197" t="str">
            <v>WH_DO_NI_NA_DI01</v>
          </cell>
          <cell r="B197" t="str">
            <v>White River</v>
          </cell>
          <cell r="C197" t="str">
            <v>B</v>
          </cell>
          <cell r="D197" t="str">
            <v>Discovery Creek</v>
          </cell>
          <cell r="E197" t="str">
            <v>Discovery Creek mouth</v>
          </cell>
          <cell r="F197" t="str">
            <v>W DISC 01</v>
          </cell>
          <cell r="G197" t="str">
            <v>MT</v>
          </cell>
          <cell r="H197" t="str">
            <v>N</v>
          </cell>
          <cell r="I197" t="str">
            <v>NA</v>
          </cell>
          <cell r="J197">
            <v>62.073839999999997</v>
          </cell>
          <cell r="K197">
            <v>-137.22852</v>
          </cell>
          <cell r="L197">
            <v>1</v>
          </cell>
          <cell r="M197" t="str">
            <v>Low (Not contributing to Lake Trout Lakes)</v>
          </cell>
          <cell r="N197" t="str">
            <v>NA</v>
          </cell>
          <cell r="O197">
            <v>2.5</v>
          </cell>
          <cell r="P197">
            <v>300</v>
          </cell>
          <cell r="Q197">
            <v>0</v>
          </cell>
        </row>
        <row r="198">
          <cell r="A198" t="str">
            <v>WH_DO_NI_NA_DI02</v>
          </cell>
          <cell r="B198" t="str">
            <v>White River</v>
          </cell>
          <cell r="C198" t="str">
            <v>B</v>
          </cell>
          <cell r="D198" t="str">
            <v>Discovery Creek</v>
          </cell>
          <cell r="E198" t="str">
            <v>Discovery Creek above all mining</v>
          </cell>
          <cell r="F198" t="str">
            <v>W DISC 03</v>
          </cell>
          <cell r="G198" t="str">
            <v>AAM</v>
          </cell>
          <cell r="H198" t="str">
            <v>N</v>
          </cell>
          <cell r="I198" t="str">
            <v>NA</v>
          </cell>
          <cell r="J198">
            <v>62.079540000000001</v>
          </cell>
          <cell r="K198">
            <v>-137.18932000000001</v>
          </cell>
          <cell r="L198">
            <v>1</v>
          </cell>
          <cell r="M198" t="str">
            <v>Low (Not contributing to Lake Trout Lakes)</v>
          </cell>
          <cell r="N198" t="str">
            <v>NA</v>
          </cell>
          <cell r="O198">
            <v>2.5</v>
          </cell>
          <cell r="P198">
            <v>300</v>
          </cell>
          <cell r="Q198">
            <v>0</v>
          </cell>
        </row>
        <row r="199">
          <cell r="A199" t="str">
            <v>WH_DO_NI_NA_DO01</v>
          </cell>
          <cell r="B199" t="str">
            <v>White River</v>
          </cell>
          <cell r="C199" t="str">
            <v>B</v>
          </cell>
          <cell r="D199" t="str">
            <v>Dolly Creek</v>
          </cell>
          <cell r="E199" t="str">
            <v>Dolly Creek below all mining</v>
          </cell>
          <cell r="F199" t="str">
            <v>W DOLL 02</v>
          </cell>
          <cell r="G199" t="str">
            <v>BAM</v>
          </cell>
          <cell r="H199" t="str">
            <v>N</v>
          </cell>
          <cell r="I199" t="str">
            <v>NA</v>
          </cell>
          <cell r="J199">
            <v>62.062330000000003</v>
          </cell>
          <cell r="K199">
            <v>-137.22121000000001</v>
          </cell>
          <cell r="L199">
            <v>1</v>
          </cell>
          <cell r="M199" t="str">
            <v>Low (Not contributing to Lake Trout Lakes)</v>
          </cell>
          <cell r="N199" t="str">
            <v>NA</v>
          </cell>
          <cell r="O199">
            <v>2.5</v>
          </cell>
          <cell r="P199">
            <v>300</v>
          </cell>
          <cell r="Q199">
            <v>0</v>
          </cell>
        </row>
        <row r="200">
          <cell r="A200" t="str">
            <v>WH_DO_NI_NA_DO02</v>
          </cell>
          <cell r="B200" t="str">
            <v>White River</v>
          </cell>
          <cell r="C200" t="str">
            <v>B</v>
          </cell>
          <cell r="D200" t="str">
            <v>Dolly Creek</v>
          </cell>
          <cell r="E200" t="str">
            <v>Dolly Creek above all mining</v>
          </cell>
          <cell r="F200" t="str">
            <v>W DOLL 03</v>
          </cell>
          <cell r="G200" t="str">
            <v>AAM</v>
          </cell>
          <cell r="H200" t="str">
            <v>N</v>
          </cell>
          <cell r="I200" t="str">
            <v>NA</v>
          </cell>
          <cell r="J200">
            <v>62.064990000000002</v>
          </cell>
          <cell r="K200">
            <v>-137.2132</v>
          </cell>
          <cell r="L200">
            <v>1</v>
          </cell>
          <cell r="M200" t="str">
            <v>Low (Not contributing to Lake Trout Lakes)</v>
          </cell>
          <cell r="N200" t="str">
            <v>NA</v>
          </cell>
          <cell r="O200">
            <v>2.5</v>
          </cell>
          <cell r="P200">
            <v>300</v>
          </cell>
          <cell r="Q200">
            <v>0</v>
          </cell>
        </row>
        <row r="201">
          <cell r="A201" t="str">
            <v>WH_DO01</v>
          </cell>
          <cell r="B201" t="str">
            <v>White River</v>
          </cell>
          <cell r="C201" t="str">
            <v>B</v>
          </cell>
          <cell r="D201" t="str">
            <v>Donjek River</v>
          </cell>
          <cell r="E201" t="str">
            <v>Donjek River at Alaska Highway</v>
          </cell>
          <cell r="F201" t="str">
            <v>W DON 01</v>
          </cell>
          <cell r="G201" t="str">
            <v>O</v>
          </cell>
          <cell r="H201" t="str">
            <v>N</v>
          </cell>
          <cell r="I201" t="str">
            <v>NA</v>
          </cell>
          <cell r="J201">
            <v>61.678939999999997</v>
          </cell>
          <cell r="K201">
            <v>-139.75711000000001</v>
          </cell>
          <cell r="L201">
            <v>4</v>
          </cell>
          <cell r="M201" t="str">
            <v>Moderate-Low</v>
          </cell>
          <cell r="N201" t="str">
            <v>NA</v>
          </cell>
          <cell r="O201">
            <v>2</v>
          </cell>
          <cell r="P201">
            <v>200</v>
          </cell>
          <cell r="Q201">
            <v>0</v>
          </cell>
        </row>
        <row r="202">
          <cell r="A202" t="str">
            <v>WH_DO_KL_DU01</v>
          </cell>
          <cell r="B202" t="str">
            <v>White River</v>
          </cell>
          <cell r="C202" t="str">
            <v>B</v>
          </cell>
          <cell r="D202" t="str">
            <v>Duke River</v>
          </cell>
          <cell r="E202" t="str">
            <v>Duke River at Alaskas Highway</v>
          </cell>
          <cell r="F202" t="str">
            <v>W DUK 01</v>
          </cell>
          <cell r="G202" t="str">
            <v>O</v>
          </cell>
          <cell r="H202" t="str">
            <v>N</v>
          </cell>
          <cell r="I202" t="str">
            <v>NA</v>
          </cell>
          <cell r="J202">
            <v>61.377769999999998</v>
          </cell>
          <cell r="K202">
            <v>-139.14737</v>
          </cell>
          <cell r="L202">
            <v>6</v>
          </cell>
          <cell r="M202" t="str">
            <v>Moderate-Moderate</v>
          </cell>
          <cell r="N202" t="str">
            <v>NA</v>
          </cell>
          <cell r="O202">
            <v>0.8</v>
          </cell>
          <cell r="P202">
            <v>100</v>
          </cell>
          <cell r="Q202">
            <v>0</v>
          </cell>
        </row>
        <row r="203">
          <cell r="A203" t="str">
            <v>WH_DO_KL_GL01</v>
          </cell>
          <cell r="B203" t="str">
            <v>White River</v>
          </cell>
          <cell r="C203" t="str">
            <v>B</v>
          </cell>
          <cell r="D203" t="str">
            <v>Gladstone Creek</v>
          </cell>
          <cell r="E203" t="str">
            <v>Gladstone Creek mouth</v>
          </cell>
          <cell r="F203" t="str">
            <v>W GLAD 01</v>
          </cell>
          <cell r="G203" t="str">
            <v>MT</v>
          </cell>
          <cell r="H203" t="str">
            <v>Y</v>
          </cell>
          <cell r="I203">
            <v>2010</v>
          </cell>
          <cell r="J203">
            <v>61.31897</v>
          </cell>
          <cell r="K203">
            <v>-138.65566999999999</v>
          </cell>
          <cell r="L203">
            <v>19</v>
          </cell>
          <cell r="M203" t="str">
            <v>Low (Tributary to Large Lakes)</v>
          </cell>
          <cell r="N203" t="str">
            <v>NA</v>
          </cell>
          <cell r="O203">
            <v>1.5</v>
          </cell>
          <cell r="P203">
            <v>25</v>
          </cell>
          <cell r="Q203">
            <v>0</v>
          </cell>
        </row>
        <row r="204">
          <cell r="A204" t="str">
            <v>WH_DO_KL_GL02</v>
          </cell>
          <cell r="B204" t="str">
            <v>White River</v>
          </cell>
          <cell r="C204" t="str">
            <v>B</v>
          </cell>
          <cell r="D204" t="str">
            <v>Gladstone Creek</v>
          </cell>
          <cell r="E204" t="str">
            <v>Gladstone Lake - Gladstone Creek background</v>
          </cell>
          <cell r="F204" t="str">
            <v>W GLAD 02</v>
          </cell>
          <cell r="G204" t="str">
            <v>AAM</v>
          </cell>
          <cell r="H204" t="str">
            <v>N</v>
          </cell>
          <cell r="I204" t="str">
            <v>NA</v>
          </cell>
          <cell r="J204">
            <v>61.323900000000002</v>
          </cell>
          <cell r="K204">
            <v>-138.17314999999999</v>
          </cell>
          <cell r="L204">
            <v>4</v>
          </cell>
          <cell r="M204" t="str">
            <v>Moderate-Low (Tributary to Large Lakes)</v>
          </cell>
          <cell r="N204" t="str">
            <v>NA</v>
          </cell>
          <cell r="O204">
            <v>1.2</v>
          </cell>
          <cell r="P204">
            <v>200</v>
          </cell>
          <cell r="Q204">
            <v>0</v>
          </cell>
        </row>
        <row r="205">
          <cell r="A205" t="str">
            <v>WH_DO_NI_NA01</v>
          </cell>
          <cell r="B205" t="str">
            <v>White River</v>
          </cell>
          <cell r="C205" t="str">
            <v>B</v>
          </cell>
          <cell r="D205" t="str">
            <v>Nansen Creek</v>
          </cell>
          <cell r="E205" t="str">
            <v>Nansen Creek mouth</v>
          </cell>
          <cell r="F205" t="str">
            <v>W NAN 01</v>
          </cell>
          <cell r="G205" t="str">
            <v>MT</v>
          </cell>
          <cell r="H205" t="str">
            <v>N</v>
          </cell>
          <cell r="I205" t="str">
            <v>NA</v>
          </cell>
          <cell r="J205">
            <v>61.980490000000003</v>
          </cell>
          <cell r="K205">
            <v>-137.19904</v>
          </cell>
          <cell r="L205">
            <v>1</v>
          </cell>
          <cell r="M205" t="str">
            <v>Low (Not contributing to Lake Trout Lakes)</v>
          </cell>
          <cell r="N205" t="str">
            <v>NA</v>
          </cell>
          <cell r="O205">
            <v>2.5</v>
          </cell>
          <cell r="P205">
            <v>300</v>
          </cell>
          <cell r="Q205">
            <v>0</v>
          </cell>
        </row>
        <row r="206">
          <cell r="A206" t="str">
            <v>WH_DO_NI_NA02</v>
          </cell>
          <cell r="B206" t="str">
            <v>White River</v>
          </cell>
          <cell r="C206" t="str">
            <v>B</v>
          </cell>
          <cell r="D206" t="str">
            <v>Nansen Creek</v>
          </cell>
          <cell r="E206" t="str">
            <v>Nansen Creek below all mining</v>
          </cell>
          <cell r="F206" t="str">
            <v>W NAN 02</v>
          </cell>
          <cell r="G206" t="str">
            <v>BAM</v>
          </cell>
          <cell r="H206" t="str">
            <v>Y</v>
          </cell>
          <cell r="I206">
            <v>2011</v>
          </cell>
          <cell r="J206">
            <v>62.055990000000001</v>
          </cell>
          <cell r="K206">
            <v>-137.22148000000001</v>
          </cell>
          <cell r="L206">
            <v>1</v>
          </cell>
          <cell r="M206" t="str">
            <v>Low (Not contributing to Lake Trout Lakes)</v>
          </cell>
          <cell r="N206" t="str">
            <v>NA</v>
          </cell>
          <cell r="O206">
            <v>2.5</v>
          </cell>
          <cell r="P206">
            <v>300</v>
          </cell>
          <cell r="Q206">
            <v>0</v>
          </cell>
        </row>
        <row r="207">
          <cell r="A207" t="str">
            <v>WH_DO_NI_NA03</v>
          </cell>
          <cell r="B207" t="str">
            <v>White River</v>
          </cell>
          <cell r="C207" t="str">
            <v>B</v>
          </cell>
          <cell r="D207" t="str">
            <v>Nansen Creek</v>
          </cell>
          <cell r="E207" t="str">
            <v>Nansen Creek upstream of Discovery Creek</v>
          </cell>
          <cell r="F207" t="str">
            <v>W NAN 03</v>
          </cell>
          <cell r="G207" t="str">
            <v>O</v>
          </cell>
          <cell r="H207" t="str">
            <v>N</v>
          </cell>
          <cell r="I207" t="str">
            <v>NA</v>
          </cell>
          <cell r="J207">
            <v>62.073839999999997</v>
          </cell>
          <cell r="K207">
            <v>-137.22852</v>
          </cell>
          <cell r="L207">
            <v>1</v>
          </cell>
          <cell r="M207" t="str">
            <v>Low (Not contributing to Lake Trout Lakes)</v>
          </cell>
          <cell r="N207" t="str">
            <v>NA</v>
          </cell>
          <cell r="O207">
            <v>2.5</v>
          </cell>
          <cell r="P207">
            <v>300</v>
          </cell>
          <cell r="Q207">
            <v>0</v>
          </cell>
        </row>
        <row r="208">
          <cell r="A208" t="str">
            <v>WH_DO_NI_NA04</v>
          </cell>
          <cell r="B208" t="str">
            <v>White River</v>
          </cell>
          <cell r="C208" t="str">
            <v>B</v>
          </cell>
          <cell r="D208" t="str">
            <v>Nansen Creek</v>
          </cell>
          <cell r="E208" t="str">
            <v>Nansen Creek East fork above all mining</v>
          </cell>
          <cell r="F208" t="str">
            <v>W NAN 04</v>
          </cell>
          <cell r="G208" t="str">
            <v>AAM</v>
          </cell>
          <cell r="H208" t="str">
            <v>Y</v>
          </cell>
          <cell r="I208">
            <v>2011</v>
          </cell>
          <cell r="J208">
            <v>62.098390000000002</v>
          </cell>
          <cell r="K208">
            <v>-137.19748000000001</v>
          </cell>
          <cell r="L208">
            <v>1</v>
          </cell>
          <cell r="M208" t="str">
            <v>Low (Not contributing to Lake Trout Lakes)</v>
          </cell>
          <cell r="N208" t="str">
            <v>NA</v>
          </cell>
          <cell r="O208">
            <v>2.5</v>
          </cell>
          <cell r="P208">
            <v>300</v>
          </cell>
          <cell r="Q208">
            <v>0</v>
          </cell>
        </row>
        <row r="209">
          <cell r="A209" t="str">
            <v>WH_DO_NI02</v>
          </cell>
          <cell r="B209" t="str">
            <v>White River</v>
          </cell>
          <cell r="C209" t="str">
            <v>B</v>
          </cell>
          <cell r="D209" t="str">
            <v>Nisling River</v>
          </cell>
          <cell r="E209" t="str">
            <v>Nisling River downstream of Klaza River</v>
          </cell>
          <cell r="F209" t="str">
            <v>W NISL 02</v>
          </cell>
          <cell r="G209" t="str">
            <v>O</v>
          </cell>
          <cell r="H209" t="str">
            <v>N</v>
          </cell>
          <cell r="I209" t="str">
            <v>NA</v>
          </cell>
          <cell r="J209">
            <v>62.096409999999999</v>
          </cell>
          <cell r="K209">
            <v>-138.49235999999999</v>
          </cell>
          <cell r="L209">
            <v>10</v>
          </cell>
          <cell r="M209" t="str">
            <v>High</v>
          </cell>
          <cell r="N209">
            <v>0</v>
          </cell>
          <cell r="O209" t="str">
            <v>NA</v>
          </cell>
          <cell r="P209">
            <v>25</v>
          </cell>
          <cell r="Q209">
            <v>0</v>
          </cell>
        </row>
        <row r="210">
          <cell r="A210" t="str">
            <v>WH_DO_NI03</v>
          </cell>
          <cell r="B210" t="str">
            <v>White River</v>
          </cell>
          <cell r="C210" t="str">
            <v>B</v>
          </cell>
          <cell r="D210" t="str">
            <v>Nisling River</v>
          </cell>
          <cell r="E210" t="str">
            <v>Nisling River downstream of Nansen Creek at class change</v>
          </cell>
          <cell r="F210" t="str">
            <v>W NISL 03</v>
          </cell>
          <cell r="G210" t="str">
            <v>O</v>
          </cell>
          <cell r="H210" t="str">
            <v>N</v>
          </cell>
          <cell r="I210" t="str">
            <v>NA</v>
          </cell>
          <cell r="J210">
            <v>61.846159999999998</v>
          </cell>
          <cell r="K210">
            <v>-137.47952000000001</v>
          </cell>
          <cell r="L210">
            <v>4</v>
          </cell>
          <cell r="M210" t="str">
            <v>Moderate-Low</v>
          </cell>
          <cell r="N210" t="str">
            <v>NA</v>
          </cell>
          <cell r="O210">
            <v>2</v>
          </cell>
          <cell r="P210">
            <v>200</v>
          </cell>
          <cell r="Q210">
            <v>0</v>
          </cell>
        </row>
        <row r="211">
          <cell r="A211" t="str">
            <v>WH_DO_NI04</v>
          </cell>
          <cell r="B211" t="str">
            <v>White River</v>
          </cell>
          <cell r="C211" t="str">
            <v>B</v>
          </cell>
          <cell r="D211" t="str">
            <v>Nisling River</v>
          </cell>
          <cell r="E211" t="str">
            <v>Nisling River upstream of Nansen Creek</v>
          </cell>
          <cell r="F211" t="str">
            <v>W NISL 04</v>
          </cell>
          <cell r="G211" t="str">
            <v>O</v>
          </cell>
          <cell r="H211" t="str">
            <v>N</v>
          </cell>
          <cell r="I211" t="str">
            <v>NA</v>
          </cell>
          <cell r="J211">
            <v>61.980490000000003</v>
          </cell>
          <cell r="K211">
            <v>-137.19904</v>
          </cell>
          <cell r="L211">
            <v>1</v>
          </cell>
          <cell r="M211" t="str">
            <v>Low (Not contributing to Lake Trout Lakes)</v>
          </cell>
          <cell r="N211" t="str">
            <v>NA</v>
          </cell>
          <cell r="O211">
            <v>2.5</v>
          </cell>
          <cell r="P211">
            <v>300</v>
          </cell>
          <cell r="Q211">
            <v>0</v>
          </cell>
        </row>
        <row r="212">
          <cell r="A212" t="str">
            <v>WH_DO_KL_QU01</v>
          </cell>
          <cell r="B212" t="str">
            <v>White River</v>
          </cell>
          <cell r="C212" t="str">
            <v>B</v>
          </cell>
          <cell r="D212" t="str">
            <v xml:space="preserve">Quill Creek </v>
          </cell>
          <cell r="E212" t="str">
            <v>Quill Creek at Alaska Highway</v>
          </cell>
          <cell r="F212" t="str">
            <v>W QUIL 01</v>
          </cell>
          <cell r="G212" t="str">
            <v>BAM</v>
          </cell>
          <cell r="H212" t="str">
            <v>N</v>
          </cell>
          <cell r="I212" t="str">
            <v>NA</v>
          </cell>
          <cell r="J212">
            <v>61.517150000000001</v>
          </cell>
          <cell r="K212">
            <v>-139.33095</v>
          </cell>
          <cell r="L212">
            <v>7</v>
          </cell>
          <cell r="M212" t="str">
            <v>Moderate-High</v>
          </cell>
          <cell r="N212">
            <v>200</v>
          </cell>
          <cell r="O212" t="str">
            <v>NA</v>
          </cell>
          <cell r="P212">
            <v>25</v>
          </cell>
          <cell r="Q212">
            <v>0</v>
          </cell>
        </row>
        <row r="213">
          <cell r="A213" t="str">
            <v>WH_SA01</v>
          </cell>
          <cell r="B213" t="str">
            <v>White River</v>
          </cell>
          <cell r="C213" t="str">
            <v>B</v>
          </cell>
          <cell r="D213" t="str">
            <v>Sanpete Creek</v>
          </cell>
          <cell r="E213" t="str">
            <v>Sanpete Creek upstream of Alaska Highway</v>
          </cell>
          <cell r="F213" t="str">
            <v>W SAN 01</v>
          </cell>
          <cell r="G213" t="str">
            <v>MT</v>
          </cell>
          <cell r="H213" t="str">
            <v>N</v>
          </cell>
          <cell r="I213" t="str">
            <v>NA</v>
          </cell>
          <cell r="J213">
            <v>62.091030000000003</v>
          </cell>
          <cell r="K213">
            <v>-140.66707</v>
          </cell>
          <cell r="L213">
            <v>1</v>
          </cell>
          <cell r="M213" t="str">
            <v>Low (Not contributing to Lake Trout Lakes)</v>
          </cell>
          <cell r="N213" t="str">
            <v>NA</v>
          </cell>
          <cell r="O213">
            <v>2.5</v>
          </cell>
          <cell r="P213">
            <v>300</v>
          </cell>
          <cell r="Q213">
            <v>0</v>
          </cell>
        </row>
        <row r="214">
          <cell r="A214" t="str">
            <v>WH_DO_KL_GL_SW01</v>
          </cell>
          <cell r="B214" t="str">
            <v>White River</v>
          </cell>
          <cell r="C214" t="str">
            <v>B</v>
          </cell>
          <cell r="D214" t="str">
            <v>Swanson Creek</v>
          </cell>
          <cell r="E214" t="str">
            <v>Swanson Creek mouth</v>
          </cell>
          <cell r="F214" t="str">
            <v>W SWA 01</v>
          </cell>
          <cell r="G214" t="str">
            <v>MT</v>
          </cell>
          <cell r="H214" t="str">
            <v>N</v>
          </cell>
          <cell r="I214" t="str">
            <v>NA</v>
          </cell>
          <cell r="J214">
            <v>61.315919999999998</v>
          </cell>
          <cell r="K214">
            <v>-138.30982</v>
          </cell>
          <cell r="L214">
            <v>4</v>
          </cell>
          <cell r="M214" t="str">
            <v>Moderate-Low (Tributary to Large Lakes)</v>
          </cell>
          <cell r="N214" t="str">
            <v>NA</v>
          </cell>
          <cell r="O214">
            <v>1.2</v>
          </cell>
          <cell r="P214">
            <v>200</v>
          </cell>
          <cell r="Q214">
            <v>0</v>
          </cell>
        </row>
        <row r="215">
          <cell r="A215" t="str">
            <v>WH_DO_KL_SW01</v>
          </cell>
          <cell r="B215" t="str">
            <v>White River</v>
          </cell>
          <cell r="C215" t="str">
            <v>B</v>
          </cell>
          <cell r="D215" t="str">
            <v>Swede Johnson Creek</v>
          </cell>
          <cell r="E215" t="str">
            <v>Swede Johnson Creek at Alaska Highway</v>
          </cell>
          <cell r="F215" t="str">
            <v>W SWJ 01</v>
          </cell>
          <cell r="G215" t="str">
            <v>BAM</v>
          </cell>
          <cell r="H215" t="str">
            <v>N</v>
          </cell>
          <cell r="I215" t="str">
            <v>NA</v>
          </cell>
          <cell r="J215">
            <v>61.592309999999998</v>
          </cell>
          <cell r="K215">
            <v>-139.42854</v>
          </cell>
          <cell r="L215">
            <v>7</v>
          </cell>
          <cell r="M215" t="str">
            <v>Moderate-High</v>
          </cell>
          <cell r="N215">
            <v>200</v>
          </cell>
          <cell r="O215" t="str">
            <v>NA</v>
          </cell>
          <cell r="P215">
            <v>25</v>
          </cell>
          <cell r="Q215">
            <v>0</v>
          </cell>
        </row>
        <row r="216">
          <cell r="A216" t="str">
            <v>WH_DO_NI_VI02</v>
          </cell>
          <cell r="B216" t="str">
            <v>White River</v>
          </cell>
          <cell r="C216" t="str">
            <v>B</v>
          </cell>
          <cell r="D216" t="str">
            <v>Victoria Creek</v>
          </cell>
          <cell r="E216" t="str">
            <v>Victoria Creek left fork below all mining</v>
          </cell>
          <cell r="F216" t="str">
            <v>W VIC 02</v>
          </cell>
          <cell r="G216" t="str">
            <v>BAM</v>
          </cell>
          <cell r="H216" t="str">
            <v>Y</v>
          </cell>
          <cell r="I216" t="str">
            <v>2011, 2012</v>
          </cell>
          <cell r="J216">
            <v>62.02619</v>
          </cell>
          <cell r="K216">
            <v>-137.05629999999999</v>
          </cell>
          <cell r="L216">
            <v>1</v>
          </cell>
          <cell r="M216" t="str">
            <v>Low (Not contributing to Lake Trout Lakes)</v>
          </cell>
          <cell r="N216" t="str">
            <v>NA</v>
          </cell>
          <cell r="O216">
            <v>2.5</v>
          </cell>
          <cell r="P216">
            <v>300</v>
          </cell>
          <cell r="Q216">
            <v>0</v>
          </cell>
        </row>
        <row r="217">
          <cell r="A217" t="str">
            <v>WH_DO_NI_VI03</v>
          </cell>
          <cell r="B217" t="str">
            <v>White River</v>
          </cell>
          <cell r="C217" t="str">
            <v>B</v>
          </cell>
          <cell r="D217" t="str">
            <v>Victoria Creek</v>
          </cell>
          <cell r="E217" t="str">
            <v>Victoria Creek left fork above all mining</v>
          </cell>
          <cell r="F217" t="str">
            <v>W VIC 03</v>
          </cell>
          <cell r="G217" t="str">
            <v>AAM</v>
          </cell>
          <cell r="H217" t="str">
            <v>N</v>
          </cell>
          <cell r="I217" t="str">
            <v>NA</v>
          </cell>
          <cell r="J217">
            <v>62.097589999999997</v>
          </cell>
          <cell r="K217">
            <v>-137.14679000000001</v>
          </cell>
          <cell r="L217">
            <v>1</v>
          </cell>
          <cell r="M217" t="str">
            <v>Low (Not contributing to Lake Trout Lakes)</v>
          </cell>
          <cell r="N217" t="str">
            <v>NA</v>
          </cell>
          <cell r="O217">
            <v>2.5</v>
          </cell>
          <cell r="P217">
            <v>300</v>
          </cell>
          <cell r="Q217">
            <v>0</v>
          </cell>
        </row>
        <row r="218">
          <cell r="A218" t="str">
            <v>WH_DO_NI_NA_SL01</v>
          </cell>
          <cell r="B218" t="str">
            <v>White River</v>
          </cell>
          <cell r="C218" t="str">
            <v>B</v>
          </cell>
          <cell r="D218" t="str">
            <v>Slate Creek</v>
          </cell>
          <cell r="E218" t="str">
            <v>Slate Creek mouth</v>
          </cell>
          <cell r="F218" t="str">
            <v>NA</v>
          </cell>
          <cell r="G218" t="str">
            <v>MT</v>
          </cell>
          <cell r="H218" t="str">
            <v>N</v>
          </cell>
          <cell r="I218" t="str">
            <v>NA</v>
          </cell>
          <cell r="J218">
            <v>62.088540000000002</v>
          </cell>
          <cell r="K218">
            <v>-137.22926000000001</v>
          </cell>
          <cell r="L218">
            <v>1</v>
          </cell>
          <cell r="M218" t="str">
            <v>Low (Not contributing to Lake Trout Lakes)</v>
          </cell>
          <cell r="N218" t="str">
            <v>NA</v>
          </cell>
          <cell r="O218">
            <v>2.5</v>
          </cell>
          <cell r="P218">
            <v>300</v>
          </cell>
          <cell r="Q218">
            <v>0</v>
          </cell>
        </row>
        <row r="219">
          <cell r="A219" t="str">
            <v>WH_DO_NI_NA_SU01</v>
          </cell>
          <cell r="B219" t="str">
            <v>White River</v>
          </cell>
          <cell r="C219" t="str">
            <v>B</v>
          </cell>
          <cell r="D219" t="str">
            <v>Summit Creek</v>
          </cell>
          <cell r="E219" t="str">
            <v>Summit Creek mouth</v>
          </cell>
          <cell r="F219" t="str">
            <v>NA</v>
          </cell>
          <cell r="G219" t="str">
            <v>MT</v>
          </cell>
          <cell r="H219" t="str">
            <v>N</v>
          </cell>
          <cell r="I219" t="str">
            <v>NA</v>
          </cell>
          <cell r="J219">
            <v>62.100360000000002</v>
          </cell>
          <cell r="K219">
            <v>-137.22031000000001</v>
          </cell>
          <cell r="L219">
            <v>1</v>
          </cell>
          <cell r="M219" t="str">
            <v>Low (Not contributing to Lake Trout Lakes)</v>
          </cell>
          <cell r="N219" t="str">
            <v>NA</v>
          </cell>
          <cell r="O219">
            <v>2.5</v>
          </cell>
          <cell r="P219">
            <v>300</v>
          </cell>
          <cell r="Q219">
            <v>0</v>
          </cell>
        </row>
        <row r="220">
          <cell r="A220" t="str">
            <v>YN01</v>
          </cell>
          <cell r="B220" t="str">
            <v>Yukon River North</v>
          </cell>
          <cell r="C220" t="str">
            <v>B</v>
          </cell>
          <cell r="D220" t="str">
            <v>Yukon River</v>
          </cell>
          <cell r="E220" t="str">
            <v>Yukon River downstream Cliff Creek</v>
          </cell>
          <cell r="F220" t="str">
            <v>NA</v>
          </cell>
          <cell r="G220" t="str">
            <v>O</v>
          </cell>
          <cell r="H220" t="str">
            <v>N</v>
          </cell>
          <cell r="I220" t="str">
            <v>NA</v>
          </cell>
          <cell r="J220">
            <v>64.528869999999998</v>
          </cell>
          <cell r="K220">
            <v>-140.47660999999999</v>
          </cell>
          <cell r="L220">
            <v>10</v>
          </cell>
          <cell r="M220" t="str">
            <v>High</v>
          </cell>
          <cell r="N220">
            <v>0</v>
          </cell>
          <cell r="O220" t="str">
            <v>NA</v>
          </cell>
          <cell r="P220">
            <v>25</v>
          </cell>
          <cell r="Q220">
            <v>0</v>
          </cell>
        </row>
        <row r="221">
          <cell r="A221" t="str">
            <v>YN_CLI01</v>
          </cell>
          <cell r="B221" t="str">
            <v>Yukon River North</v>
          </cell>
          <cell r="C221" t="str">
            <v>B</v>
          </cell>
          <cell r="D221" t="str">
            <v>Cliff Creek</v>
          </cell>
          <cell r="E221" t="str">
            <v>Cliff Creek mouth</v>
          </cell>
          <cell r="F221" t="str">
            <v>YN CLF 01</v>
          </cell>
          <cell r="G221" t="str">
            <v>MT</v>
          </cell>
          <cell r="H221" t="str">
            <v>N</v>
          </cell>
          <cell r="I221" t="str">
            <v>NA</v>
          </cell>
          <cell r="J221">
            <v>64.529470000000003</v>
          </cell>
          <cell r="K221">
            <v>-140.47823</v>
          </cell>
          <cell r="L221">
            <v>8</v>
          </cell>
          <cell r="M221" t="str">
            <v>Moderate-High</v>
          </cell>
          <cell r="N221">
            <v>200</v>
          </cell>
          <cell r="O221" t="str">
            <v>NA</v>
          </cell>
          <cell r="P221">
            <v>25</v>
          </cell>
          <cell r="Q221">
            <v>0</v>
          </cell>
        </row>
        <row r="222">
          <cell r="A222" t="str">
            <v>YN02</v>
          </cell>
          <cell r="B222" t="str">
            <v>Yukon River North</v>
          </cell>
          <cell r="C222" t="str">
            <v>B</v>
          </cell>
          <cell r="D222" t="str">
            <v>Yukon River</v>
          </cell>
          <cell r="E222" t="str">
            <v>Yukon River upstream of Cliff Creek</v>
          </cell>
          <cell r="F222" t="str">
            <v>08-0745</v>
          </cell>
          <cell r="G222" t="str">
            <v>O</v>
          </cell>
          <cell r="H222" t="str">
            <v>N</v>
          </cell>
          <cell r="I222" t="str">
            <v>NA</v>
          </cell>
          <cell r="J222">
            <v>64.528869999999998</v>
          </cell>
          <cell r="K222">
            <v>-140.47660999999999</v>
          </cell>
          <cell r="L222">
            <v>10</v>
          </cell>
          <cell r="M222" t="str">
            <v>High</v>
          </cell>
          <cell r="N222">
            <v>0</v>
          </cell>
          <cell r="O222" t="str">
            <v>NA</v>
          </cell>
          <cell r="P222">
            <v>25</v>
          </cell>
          <cell r="Q222">
            <v>0</v>
          </cell>
        </row>
        <row r="223">
          <cell r="A223" t="str">
            <v>YN_SH01</v>
          </cell>
          <cell r="B223" t="str">
            <v>Yukon River North</v>
          </cell>
          <cell r="C223" t="str">
            <v>B</v>
          </cell>
          <cell r="D223" t="str">
            <v xml:space="preserve">Shell Creek </v>
          </cell>
          <cell r="E223" t="str">
            <v>Shell Creek mouth</v>
          </cell>
          <cell r="F223" t="str">
            <v>YN SHL 01</v>
          </cell>
          <cell r="G223" t="str">
            <v>MT</v>
          </cell>
          <cell r="H223" t="str">
            <v>N</v>
          </cell>
          <cell r="I223" t="str">
            <v>NA</v>
          </cell>
          <cell r="J223">
            <v>64.499319999999997</v>
          </cell>
          <cell r="K223">
            <v>-140.41846000000001</v>
          </cell>
          <cell r="L223">
            <v>8</v>
          </cell>
          <cell r="M223" t="str">
            <v>Moderate-High</v>
          </cell>
          <cell r="N223">
            <v>200</v>
          </cell>
          <cell r="O223" t="str">
            <v>NA</v>
          </cell>
          <cell r="P223">
            <v>25</v>
          </cell>
          <cell r="Q223">
            <v>0</v>
          </cell>
        </row>
        <row r="224">
          <cell r="A224" t="str">
            <v>YN03</v>
          </cell>
          <cell r="B224" t="str">
            <v>Yukon River North</v>
          </cell>
          <cell r="C224" t="str">
            <v>B</v>
          </cell>
          <cell r="D224" t="str">
            <v>Yukon River</v>
          </cell>
          <cell r="E224" t="str">
            <v>Yukon River upstream of Shell Creek</v>
          </cell>
          <cell r="F224" t="str">
            <v>08-747</v>
          </cell>
          <cell r="G224" t="str">
            <v>O</v>
          </cell>
          <cell r="H224" t="str">
            <v>N</v>
          </cell>
          <cell r="I224" t="str">
            <v>NA</v>
          </cell>
          <cell r="J224">
            <v>64.498279999999994</v>
          </cell>
          <cell r="K224">
            <v>-140.4212</v>
          </cell>
          <cell r="L224">
            <v>10</v>
          </cell>
          <cell r="M224" t="str">
            <v>High</v>
          </cell>
          <cell r="N224">
            <v>0</v>
          </cell>
          <cell r="O224" t="str">
            <v>NA</v>
          </cell>
          <cell r="P224">
            <v>25</v>
          </cell>
          <cell r="Q224">
            <v>0</v>
          </cell>
        </row>
        <row r="225">
          <cell r="A225" t="str">
            <v>YN_CO01</v>
          </cell>
          <cell r="B225" t="str">
            <v>Yukon River North</v>
          </cell>
          <cell r="C225" t="str">
            <v>B</v>
          </cell>
          <cell r="D225" t="str">
            <v>Coal Creek</v>
          </cell>
          <cell r="E225" t="str">
            <v>Coal Creek mouthh</v>
          </cell>
          <cell r="F225" t="str">
            <v>YN COA 01</v>
          </cell>
          <cell r="G225" t="str">
            <v>MT</v>
          </cell>
          <cell r="H225" t="str">
            <v>N</v>
          </cell>
          <cell r="I225" t="str">
            <v>NA</v>
          </cell>
          <cell r="J225">
            <v>64.477649999999997</v>
          </cell>
          <cell r="K225">
            <v>-140.42994999999999</v>
          </cell>
          <cell r="L225">
            <v>10</v>
          </cell>
          <cell r="M225" t="str">
            <v>High</v>
          </cell>
          <cell r="N225">
            <v>0</v>
          </cell>
          <cell r="O225" t="str">
            <v>NA</v>
          </cell>
          <cell r="P225">
            <v>25</v>
          </cell>
          <cell r="Q225">
            <v>0</v>
          </cell>
        </row>
        <row r="226">
          <cell r="A226" t="str">
            <v>YN04</v>
          </cell>
          <cell r="B226" t="str">
            <v>Yukon River North</v>
          </cell>
          <cell r="C226" t="str">
            <v>B</v>
          </cell>
          <cell r="D226" t="str">
            <v>Yukon River</v>
          </cell>
          <cell r="E226" t="str">
            <v>Yukon River upstream of Coal Creek</v>
          </cell>
          <cell r="F226" t="str">
            <v>08-0749</v>
          </cell>
          <cell r="G226" t="str">
            <v>O</v>
          </cell>
          <cell r="H226" t="str">
            <v>N</v>
          </cell>
          <cell r="I226" t="str">
            <v>NA</v>
          </cell>
          <cell r="J226">
            <v>64.476650000000006</v>
          </cell>
          <cell r="K226">
            <v>-140.43953999999999</v>
          </cell>
          <cell r="L226">
            <v>10</v>
          </cell>
          <cell r="M226" t="str">
            <v>High</v>
          </cell>
          <cell r="N226">
            <v>0</v>
          </cell>
          <cell r="O226" t="str">
            <v>NA</v>
          </cell>
          <cell r="P226">
            <v>25</v>
          </cell>
          <cell r="Q226">
            <v>0</v>
          </cell>
        </row>
        <row r="227">
          <cell r="A227" t="str">
            <v>YN05</v>
          </cell>
          <cell r="B227" t="str">
            <v>Yukon River North</v>
          </cell>
          <cell r="C227" t="str">
            <v>B</v>
          </cell>
          <cell r="D227" t="str">
            <v>Yukon River</v>
          </cell>
          <cell r="E227" t="str">
            <v>Yukon River upstream of Forty Mile River</v>
          </cell>
          <cell r="F227" t="str">
            <v>08-0751</v>
          </cell>
          <cell r="G227" t="str">
            <v>O</v>
          </cell>
          <cell r="H227" t="str">
            <v>N</v>
          </cell>
          <cell r="I227" t="str">
            <v>NA</v>
          </cell>
          <cell r="J227">
            <v>64.424080000000004</v>
          </cell>
          <cell r="K227">
            <v>-140.52602999999999</v>
          </cell>
          <cell r="L227">
            <v>11</v>
          </cell>
          <cell r="M227" t="str">
            <v>Area of special consideration</v>
          </cell>
          <cell r="N227">
            <v>0</v>
          </cell>
          <cell r="O227" t="str">
            <v>NA</v>
          </cell>
          <cell r="P227">
            <v>25</v>
          </cell>
          <cell r="Q227">
            <v>0</v>
          </cell>
        </row>
        <row r="228">
          <cell r="A228" t="str">
            <v>YN_CA01</v>
          </cell>
          <cell r="B228" t="str">
            <v>Yukon River North</v>
          </cell>
          <cell r="C228" t="str">
            <v>B</v>
          </cell>
          <cell r="D228" t="str">
            <v>Cassiar Creek</v>
          </cell>
          <cell r="E228" t="str">
            <v>Cassiar Creek mouth</v>
          </cell>
          <cell r="F228" t="str">
            <v>YN CAS 01</v>
          </cell>
          <cell r="G228" t="str">
            <v>MT</v>
          </cell>
          <cell r="H228" t="str">
            <v>N</v>
          </cell>
          <cell r="I228" t="str">
            <v>NA</v>
          </cell>
          <cell r="J228">
            <v>64.329350000000005</v>
          </cell>
          <cell r="K228">
            <v>-140.16623999999999</v>
          </cell>
          <cell r="L228">
            <v>11</v>
          </cell>
          <cell r="M228" t="str">
            <v>Area of special consideration</v>
          </cell>
          <cell r="N228">
            <v>0</v>
          </cell>
          <cell r="O228" t="str">
            <v>NA</v>
          </cell>
          <cell r="P228">
            <v>25</v>
          </cell>
          <cell r="Q228">
            <v>0</v>
          </cell>
        </row>
        <row r="229">
          <cell r="A229" t="str">
            <v>YN06</v>
          </cell>
          <cell r="B229" t="str">
            <v>Yukon River North</v>
          </cell>
          <cell r="C229" t="str">
            <v>B</v>
          </cell>
          <cell r="D229" t="str">
            <v>Yukon River</v>
          </cell>
          <cell r="E229" t="str">
            <v>Yukon River upstream of Cassiar Creek</v>
          </cell>
          <cell r="F229" t="str">
            <v>08-0754</v>
          </cell>
          <cell r="G229" t="str">
            <v>O</v>
          </cell>
          <cell r="H229" t="str">
            <v>N</v>
          </cell>
          <cell r="I229" t="str">
            <v>NA</v>
          </cell>
          <cell r="J229">
            <v>64.32884</v>
          </cell>
          <cell r="K229">
            <v>-140.16193999999999</v>
          </cell>
          <cell r="L229">
            <v>11</v>
          </cell>
          <cell r="M229" t="str">
            <v>Area of special consideration</v>
          </cell>
          <cell r="N229">
            <v>0</v>
          </cell>
          <cell r="O229" t="str">
            <v>NA</v>
          </cell>
          <cell r="P229">
            <v>25</v>
          </cell>
          <cell r="Q229">
            <v>0</v>
          </cell>
        </row>
        <row r="230">
          <cell r="A230" t="str">
            <v>YN_WO01</v>
          </cell>
          <cell r="B230" t="str">
            <v>Yukon River North</v>
          </cell>
          <cell r="C230" t="str">
            <v>B</v>
          </cell>
          <cell r="D230" t="str">
            <v>Wood Chopper Creek</v>
          </cell>
          <cell r="E230" t="str">
            <v>Wood Chopper Creek mouth</v>
          </cell>
          <cell r="F230" t="str">
            <v>YN WOD 01</v>
          </cell>
          <cell r="G230" t="str">
            <v>MT</v>
          </cell>
          <cell r="H230" t="str">
            <v>N</v>
          </cell>
          <cell r="I230" t="str">
            <v>NA</v>
          </cell>
          <cell r="J230">
            <v>64.319860000000006</v>
          </cell>
          <cell r="K230">
            <v>-140.00548000000001</v>
          </cell>
          <cell r="L230">
            <v>8</v>
          </cell>
          <cell r="M230" t="str">
            <v>Moderate-High</v>
          </cell>
          <cell r="N230">
            <v>200</v>
          </cell>
          <cell r="O230" t="str">
            <v>NA</v>
          </cell>
          <cell r="P230">
            <v>25</v>
          </cell>
          <cell r="Q230">
            <v>0</v>
          </cell>
        </row>
        <row r="231">
          <cell r="A231" t="str">
            <v>YN07</v>
          </cell>
          <cell r="B231" t="str">
            <v>Yukon River North</v>
          </cell>
          <cell r="C231" t="str">
            <v>B</v>
          </cell>
          <cell r="D231" t="str">
            <v>Yukon River</v>
          </cell>
          <cell r="E231" t="str">
            <v>Yukon River upstream of Wood Chopper Creek</v>
          </cell>
          <cell r="F231" t="str">
            <v>08-0756</v>
          </cell>
          <cell r="G231" t="str">
            <v>O</v>
          </cell>
          <cell r="H231" t="str">
            <v>N</v>
          </cell>
          <cell r="I231" t="str">
            <v>NA</v>
          </cell>
          <cell r="J231">
            <v>64.321700000000007</v>
          </cell>
          <cell r="K231">
            <v>-140.00537</v>
          </cell>
          <cell r="L231">
            <v>11</v>
          </cell>
          <cell r="M231" t="str">
            <v>Area of special consideration</v>
          </cell>
          <cell r="N231">
            <v>0</v>
          </cell>
          <cell r="O231" t="str">
            <v>NA</v>
          </cell>
          <cell r="P231">
            <v>25</v>
          </cell>
          <cell r="Q231">
            <v>0</v>
          </cell>
        </row>
        <row r="232">
          <cell r="A232" t="str">
            <v>YN_FI01</v>
          </cell>
          <cell r="B232" t="str">
            <v>Yukon River North</v>
          </cell>
          <cell r="C232" t="str">
            <v>B</v>
          </cell>
          <cell r="D232" t="str">
            <v>Fifteen Mile River</v>
          </cell>
          <cell r="E232" t="str">
            <v>Fifteen Mile River mouth</v>
          </cell>
          <cell r="F232" t="str">
            <v>YN FIF 01</v>
          </cell>
          <cell r="G232" t="str">
            <v>MT</v>
          </cell>
          <cell r="H232" t="str">
            <v>N</v>
          </cell>
          <cell r="I232" t="str">
            <v>NA</v>
          </cell>
          <cell r="J232">
            <v>64.28246</v>
          </cell>
          <cell r="K232">
            <v>-139.81497999999999</v>
          </cell>
          <cell r="L232">
            <v>1</v>
          </cell>
          <cell r="M232" t="str">
            <v>High</v>
          </cell>
          <cell r="N232">
            <v>0</v>
          </cell>
          <cell r="O232" t="str">
            <v>NA</v>
          </cell>
          <cell r="P232">
            <v>25</v>
          </cell>
          <cell r="Q232">
            <v>0</v>
          </cell>
        </row>
        <row r="233">
          <cell r="A233" t="str">
            <v>YN08</v>
          </cell>
          <cell r="B233" t="str">
            <v>Yukon River North</v>
          </cell>
          <cell r="C233" t="str">
            <v>B</v>
          </cell>
          <cell r="D233" t="str">
            <v>Yukon River</v>
          </cell>
          <cell r="E233" t="str">
            <v>Yukon River upstream of Fifteen Mile River</v>
          </cell>
          <cell r="F233" t="str">
            <v>08-0758</v>
          </cell>
          <cell r="G233" t="str">
            <v>O</v>
          </cell>
          <cell r="H233" t="str">
            <v>N</v>
          </cell>
          <cell r="I233" t="str">
            <v>NA</v>
          </cell>
          <cell r="J233">
            <v>64.280410000000003</v>
          </cell>
          <cell r="K233">
            <v>-139.81335000000001</v>
          </cell>
          <cell r="L233">
            <v>11</v>
          </cell>
          <cell r="M233" t="str">
            <v>Area of special consideration</v>
          </cell>
          <cell r="N233">
            <v>0</v>
          </cell>
          <cell r="O233" t="str">
            <v>NA</v>
          </cell>
          <cell r="P233">
            <v>25</v>
          </cell>
          <cell r="Q233">
            <v>0</v>
          </cell>
        </row>
        <row r="234">
          <cell r="A234" t="str">
            <v>YN_FRE01</v>
          </cell>
          <cell r="B234" t="str">
            <v>Yukon River North</v>
          </cell>
          <cell r="C234" t="str">
            <v>B</v>
          </cell>
          <cell r="D234" t="str">
            <v>Fresno Creek</v>
          </cell>
          <cell r="E234" t="str">
            <v>Fresno Creek mouth</v>
          </cell>
          <cell r="F234" t="str">
            <v>YN FRE 01</v>
          </cell>
          <cell r="G234" t="str">
            <v>MT</v>
          </cell>
          <cell r="H234" t="str">
            <v>N</v>
          </cell>
          <cell r="I234" t="str">
            <v>NA</v>
          </cell>
          <cell r="J234">
            <v>64.272779999999997</v>
          </cell>
          <cell r="K234">
            <v>-139.80246</v>
          </cell>
          <cell r="L234">
            <v>11</v>
          </cell>
          <cell r="M234" t="str">
            <v>Area of special consideration</v>
          </cell>
          <cell r="N234">
            <v>0</v>
          </cell>
          <cell r="O234" t="str">
            <v>NA</v>
          </cell>
          <cell r="P234">
            <v>25</v>
          </cell>
          <cell r="Q234">
            <v>0</v>
          </cell>
        </row>
        <row r="235">
          <cell r="A235" t="str">
            <v>YN09</v>
          </cell>
          <cell r="B235" t="str">
            <v>Yukon River North</v>
          </cell>
          <cell r="C235" t="str">
            <v>B</v>
          </cell>
          <cell r="D235" t="str">
            <v>Yukon River</v>
          </cell>
          <cell r="E235" t="str">
            <v>Yukon River upstream of Fresno Creek</v>
          </cell>
          <cell r="F235" t="str">
            <v>08-760</v>
          </cell>
          <cell r="G235" t="str">
            <v>O</v>
          </cell>
          <cell r="H235" t="str">
            <v>N</v>
          </cell>
          <cell r="I235" t="str">
            <v>NA</v>
          </cell>
          <cell r="J235">
            <v>64.272499999999994</v>
          </cell>
          <cell r="K235">
            <v>-139.79929999999999</v>
          </cell>
          <cell r="L235">
            <v>11</v>
          </cell>
          <cell r="M235" t="str">
            <v>Area of special consideration</v>
          </cell>
          <cell r="N235">
            <v>0</v>
          </cell>
          <cell r="O235" t="str">
            <v>NA</v>
          </cell>
          <cell r="P235">
            <v>25</v>
          </cell>
          <cell r="Q235">
            <v>0</v>
          </cell>
        </row>
        <row r="236">
          <cell r="A236" t="str">
            <v>YN_CHA_BA01</v>
          </cell>
          <cell r="B236" t="str">
            <v>Yukon River North</v>
          </cell>
          <cell r="C236" t="str">
            <v>B</v>
          </cell>
          <cell r="D236" t="str">
            <v>Ballarat Creek</v>
          </cell>
          <cell r="E236" t="str">
            <v>Ballarat Creek North mouth</v>
          </cell>
          <cell r="F236" t="str">
            <v>YN BAL 01</v>
          </cell>
          <cell r="G236" t="str">
            <v>MT</v>
          </cell>
          <cell r="H236" t="str">
            <v>N</v>
          </cell>
          <cell r="I236" t="str">
            <v>NA</v>
          </cell>
          <cell r="J236">
            <v>64.285179999999997</v>
          </cell>
          <cell r="K236">
            <v>-139.64308</v>
          </cell>
          <cell r="L236">
            <v>8</v>
          </cell>
          <cell r="M236" t="str">
            <v>Moderate-High</v>
          </cell>
          <cell r="N236">
            <v>200</v>
          </cell>
          <cell r="O236" t="str">
            <v>NA</v>
          </cell>
          <cell r="P236">
            <v>25</v>
          </cell>
          <cell r="Q236">
            <v>0</v>
          </cell>
        </row>
        <row r="237">
          <cell r="A237" t="str">
            <v>YN_CHA01</v>
          </cell>
          <cell r="B237" t="str">
            <v>Yukon River North</v>
          </cell>
          <cell r="C237" t="str">
            <v>B</v>
          </cell>
          <cell r="D237" t="str">
            <v>Chandindu River</v>
          </cell>
          <cell r="E237" t="str">
            <v>Chandindu River mouth</v>
          </cell>
          <cell r="F237" t="str">
            <v>YN CHA 01</v>
          </cell>
          <cell r="G237" t="str">
            <v>MT</v>
          </cell>
          <cell r="H237" t="str">
            <v>N</v>
          </cell>
          <cell r="I237" t="str">
            <v>NA</v>
          </cell>
          <cell r="J237">
            <v>64.253190000000004</v>
          </cell>
          <cell r="K237">
            <v>-139.71492000000001</v>
          </cell>
          <cell r="L237">
            <v>10</v>
          </cell>
          <cell r="M237" t="str">
            <v>High</v>
          </cell>
          <cell r="N237">
            <v>0</v>
          </cell>
          <cell r="O237" t="str">
            <v>NA</v>
          </cell>
          <cell r="P237">
            <v>25</v>
          </cell>
          <cell r="Q237">
            <v>0</v>
          </cell>
        </row>
        <row r="238">
          <cell r="A238" t="str">
            <v>YN10</v>
          </cell>
          <cell r="B238" t="str">
            <v>Yukon River North</v>
          </cell>
          <cell r="C238" t="str">
            <v>B</v>
          </cell>
          <cell r="D238" t="str">
            <v>Yukon River</v>
          </cell>
          <cell r="E238" t="str">
            <v>Yukon River upstream of the Chandidu River</v>
          </cell>
          <cell r="F238" t="str">
            <v>NA</v>
          </cell>
          <cell r="G238" t="str">
            <v>O</v>
          </cell>
          <cell r="H238" t="str">
            <v>N</v>
          </cell>
          <cell r="I238" t="str">
            <v>NA</v>
          </cell>
          <cell r="J238">
            <v>64.249700000000004</v>
          </cell>
          <cell r="K238">
            <v>-139.71770000000001</v>
          </cell>
          <cell r="L238">
            <v>10</v>
          </cell>
          <cell r="M238" t="str">
            <v>High</v>
          </cell>
          <cell r="N238">
            <v>0</v>
          </cell>
          <cell r="O238" t="str">
            <v>NA</v>
          </cell>
          <cell r="P238">
            <v>25</v>
          </cell>
          <cell r="Q238">
            <v>0</v>
          </cell>
        </row>
        <row r="239">
          <cell r="A239" t="str">
            <v>YN_QU01</v>
          </cell>
          <cell r="B239" t="str">
            <v>Yukon River North</v>
          </cell>
          <cell r="C239" t="str">
            <v>B</v>
          </cell>
          <cell r="D239" t="str">
            <v>Quebec Creek</v>
          </cell>
          <cell r="E239" t="str">
            <v>Quebec Creek mouth</v>
          </cell>
          <cell r="F239" t="str">
            <v>YN QUE 01</v>
          </cell>
          <cell r="G239" t="str">
            <v>MT</v>
          </cell>
          <cell r="H239" t="str">
            <v>N</v>
          </cell>
          <cell r="I239" t="str">
            <v>NA</v>
          </cell>
          <cell r="J239">
            <v>64.172539999999998</v>
          </cell>
          <cell r="K239">
            <v>-139.54401999999999</v>
          </cell>
          <cell r="L239">
            <v>10</v>
          </cell>
          <cell r="M239" t="str">
            <v>High</v>
          </cell>
          <cell r="N239">
            <v>0</v>
          </cell>
          <cell r="O239" t="str">
            <v>NA</v>
          </cell>
          <cell r="P239">
            <v>25</v>
          </cell>
          <cell r="Q239">
            <v>0</v>
          </cell>
        </row>
        <row r="240">
          <cell r="A240" t="str">
            <v>YN11</v>
          </cell>
          <cell r="B240" t="str">
            <v>Yukon River North</v>
          </cell>
          <cell r="C240" t="str">
            <v>B</v>
          </cell>
          <cell r="D240" t="str">
            <v>Yukon River</v>
          </cell>
          <cell r="E240" t="str">
            <v>Yukon River upstream of Quebec Creek</v>
          </cell>
          <cell r="F240" t="str">
            <v>08-0762</v>
          </cell>
          <cell r="G240" t="str">
            <v>O</v>
          </cell>
          <cell r="H240" t="str">
            <v>N</v>
          </cell>
          <cell r="I240" t="str">
            <v>NA</v>
          </cell>
          <cell r="J240">
            <v>64.171620000000004</v>
          </cell>
          <cell r="K240">
            <v>-139.54102</v>
          </cell>
          <cell r="L240">
            <v>10</v>
          </cell>
          <cell r="M240" t="str">
            <v>High</v>
          </cell>
          <cell r="N240">
            <v>0</v>
          </cell>
          <cell r="O240" t="str">
            <v>NA</v>
          </cell>
          <cell r="P240">
            <v>25</v>
          </cell>
          <cell r="Q240">
            <v>0</v>
          </cell>
        </row>
        <row r="241">
          <cell r="A241" t="str">
            <v>YN_CLE01</v>
          </cell>
          <cell r="B241" t="str">
            <v>Yukon River North</v>
          </cell>
          <cell r="C241" t="str">
            <v>B</v>
          </cell>
          <cell r="D241" t="str">
            <v>Clear Creek</v>
          </cell>
          <cell r="E241" t="str">
            <v>Clear Creek mouth</v>
          </cell>
          <cell r="F241" t="str">
            <v>YN CLR 01</v>
          </cell>
          <cell r="G241" t="str">
            <v>MT</v>
          </cell>
          <cell r="H241" t="str">
            <v>N</v>
          </cell>
          <cell r="I241" t="str">
            <v>NA</v>
          </cell>
          <cell r="J241">
            <v>64.110759999999999</v>
          </cell>
          <cell r="K241">
            <v>-139.45007000000001</v>
          </cell>
          <cell r="L241">
            <v>7</v>
          </cell>
          <cell r="M241" t="str">
            <v>Moderate-High</v>
          </cell>
          <cell r="N241">
            <v>200</v>
          </cell>
          <cell r="O241" t="str">
            <v>NA</v>
          </cell>
          <cell r="P241">
            <v>25</v>
          </cell>
          <cell r="Q241">
            <v>0</v>
          </cell>
        </row>
        <row r="242">
          <cell r="A242" t="str">
            <v>YN12</v>
          </cell>
          <cell r="B242" t="str">
            <v>Yukon River North</v>
          </cell>
          <cell r="C242" t="str">
            <v>B</v>
          </cell>
          <cell r="D242" t="str">
            <v>Yukon River</v>
          </cell>
          <cell r="E242" t="str">
            <v>Yukon River upstream of Clear Creek</v>
          </cell>
          <cell r="F242" t="str">
            <v>08-0766</v>
          </cell>
          <cell r="G242" t="str">
            <v>O</v>
          </cell>
          <cell r="H242" t="str">
            <v>N</v>
          </cell>
          <cell r="I242" t="str">
            <v>NA</v>
          </cell>
          <cell r="J242">
            <v>64.108009999999993</v>
          </cell>
          <cell r="K242">
            <v>-139.45412999999999</v>
          </cell>
          <cell r="L242">
            <v>11</v>
          </cell>
          <cell r="M242" t="str">
            <v>Area of special consideration</v>
          </cell>
          <cell r="N242">
            <v>0</v>
          </cell>
          <cell r="O242" t="str">
            <v>NA</v>
          </cell>
          <cell r="P242">
            <v>25</v>
          </cell>
          <cell r="Q242">
            <v>0</v>
          </cell>
        </row>
        <row r="243">
          <cell r="A243" t="str">
            <v>YN_DE01</v>
          </cell>
          <cell r="B243" t="str">
            <v>Yukon River North</v>
          </cell>
          <cell r="C243" t="str">
            <v>B</v>
          </cell>
          <cell r="D243" t="str">
            <v xml:space="preserve">Deadwood Creek </v>
          </cell>
          <cell r="E243" t="str">
            <v>Deadwood Creek mouth</v>
          </cell>
          <cell r="F243" t="str">
            <v>YN DEA 01</v>
          </cell>
          <cell r="G243" t="str">
            <v>MT</v>
          </cell>
          <cell r="H243" t="str">
            <v>N</v>
          </cell>
          <cell r="I243" t="str">
            <v>NA</v>
          </cell>
          <cell r="J243">
            <v>64.105059999999995</v>
          </cell>
          <cell r="K243">
            <v>-139.46523999999999</v>
          </cell>
          <cell r="L243">
            <v>10</v>
          </cell>
          <cell r="M243" t="str">
            <v>High</v>
          </cell>
          <cell r="N243">
            <v>0</v>
          </cell>
          <cell r="O243" t="str">
            <v>NA</v>
          </cell>
          <cell r="P243">
            <v>25</v>
          </cell>
          <cell r="Q243">
            <v>0</v>
          </cell>
        </row>
        <row r="244">
          <cell r="A244" t="str">
            <v>YN13</v>
          </cell>
          <cell r="B244" t="str">
            <v>Yukon River North</v>
          </cell>
          <cell r="C244" t="str">
            <v>B</v>
          </cell>
          <cell r="D244" t="str">
            <v>Yukon River</v>
          </cell>
          <cell r="E244" t="str">
            <v>Yukon River upstream of Deadwood Creek</v>
          </cell>
          <cell r="F244" t="str">
            <v>08-0765</v>
          </cell>
          <cell r="G244" t="str">
            <v>O</v>
          </cell>
          <cell r="H244" t="str">
            <v>N</v>
          </cell>
          <cell r="I244" t="str">
            <v>NA</v>
          </cell>
          <cell r="J244">
            <v>64.104330000000004</v>
          </cell>
          <cell r="K244">
            <v>-139.4632</v>
          </cell>
          <cell r="L244">
            <v>11</v>
          </cell>
          <cell r="M244" t="str">
            <v>Area of special consideration</v>
          </cell>
          <cell r="N244">
            <v>0</v>
          </cell>
          <cell r="O244" t="str">
            <v>NA</v>
          </cell>
          <cell r="P244">
            <v>25</v>
          </cell>
          <cell r="Q244">
            <v>0</v>
          </cell>
        </row>
        <row r="245">
          <cell r="A245" t="str">
            <v>YN_MO01</v>
          </cell>
          <cell r="B245" t="str">
            <v>Yukon River North</v>
          </cell>
          <cell r="C245" t="str">
            <v>B</v>
          </cell>
          <cell r="D245" t="str">
            <v>Moosehide Creek</v>
          </cell>
          <cell r="E245" t="str">
            <v>Moosehide Creek mouth</v>
          </cell>
          <cell r="F245" t="str">
            <v>YN MOS 01</v>
          </cell>
          <cell r="G245" t="str">
            <v>MT</v>
          </cell>
          <cell r="H245" t="str">
            <v>N</v>
          </cell>
          <cell r="I245" t="str">
            <v>NA</v>
          </cell>
          <cell r="J245">
            <v>64.094009999999997</v>
          </cell>
          <cell r="K245">
            <v>-139.43771000000001</v>
          </cell>
          <cell r="L245">
            <v>11</v>
          </cell>
          <cell r="M245" t="str">
            <v>Area of special consideration</v>
          </cell>
          <cell r="N245">
            <v>0</v>
          </cell>
          <cell r="O245" t="str">
            <v>NA</v>
          </cell>
          <cell r="P245">
            <v>25</v>
          </cell>
          <cell r="Q245">
            <v>0</v>
          </cell>
        </row>
        <row r="246">
          <cell r="A246" t="str">
            <v>YN14</v>
          </cell>
          <cell r="B246" t="str">
            <v>Yukon River North</v>
          </cell>
          <cell r="C246" t="str">
            <v>B</v>
          </cell>
          <cell r="D246" t="str">
            <v>Yukon River</v>
          </cell>
          <cell r="E246" t="str">
            <v>Yukon River upstream of Moosehide Creek</v>
          </cell>
          <cell r="F246" t="str">
            <v>08-0768</v>
          </cell>
          <cell r="G246" t="str">
            <v>O</v>
          </cell>
          <cell r="H246" t="str">
            <v>N</v>
          </cell>
          <cell r="I246" t="str">
            <v>NA</v>
          </cell>
          <cell r="J246">
            <v>64.093509999999995</v>
          </cell>
          <cell r="K246">
            <v>-139.43628000000001</v>
          </cell>
          <cell r="L246">
            <v>11</v>
          </cell>
          <cell r="M246" t="str">
            <v>Area of special consideration</v>
          </cell>
          <cell r="N246">
            <v>0</v>
          </cell>
          <cell r="O246" t="str">
            <v>NA</v>
          </cell>
          <cell r="P246">
            <v>25</v>
          </cell>
          <cell r="Q246">
            <v>0</v>
          </cell>
        </row>
        <row r="247">
          <cell r="A247" t="str">
            <v>YN15</v>
          </cell>
          <cell r="B247" t="str">
            <v>Yukon River North</v>
          </cell>
          <cell r="C247" t="str">
            <v>B</v>
          </cell>
          <cell r="D247" t="str">
            <v>Yukon River</v>
          </cell>
          <cell r="E247" t="str">
            <v>Yukon River at Dawson City ferry landing</v>
          </cell>
          <cell r="F247" t="str">
            <v>YN DAWSON</v>
          </cell>
          <cell r="G247" t="str">
            <v>O</v>
          </cell>
          <cell r="H247" t="str">
            <v>N</v>
          </cell>
          <cell r="I247" t="str">
            <v>NA</v>
          </cell>
          <cell r="J247">
            <v>64.074016599999993</v>
          </cell>
          <cell r="K247">
            <v>-139.4251333</v>
          </cell>
          <cell r="L247">
            <v>11</v>
          </cell>
          <cell r="M247" t="str">
            <v>Area of special consideration</v>
          </cell>
          <cell r="N247">
            <v>0</v>
          </cell>
          <cell r="O247" t="str">
            <v>NA</v>
          </cell>
          <cell r="P247">
            <v>25</v>
          </cell>
          <cell r="Q247">
            <v>0</v>
          </cell>
        </row>
        <row r="248">
          <cell r="A248" t="str">
            <v>YN_OK01</v>
          </cell>
          <cell r="B248" t="str">
            <v>Yukon River North</v>
          </cell>
          <cell r="C248" t="str">
            <v>B</v>
          </cell>
          <cell r="D248" t="str">
            <v>OK Creek</v>
          </cell>
          <cell r="E248" t="str">
            <v>OK Creek mouth</v>
          </cell>
          <cell r="F248" t="str">
            <v>YN OK 01</v>
          </cell>
          <cell r="G248" t="str">
            <v>MT</v>
          </cell>
          <cell r="H248" t="str">
            <v>N</v>
          </cell>
          <cell r="I248" t="str">
            <v>NA</v>
          </cell>
          <cell r="J248">
            <v>64.027600000000007</v>
          </cell>
          <cell r="K248">
            <v>-139.52305999999999</v>
          </cell>
          <cell r="L248">
            <v>8</v>
          </cell>
          <cell r="M248" t="str">
            <v>Moderate-High</v>
          </cell>
          <cell r="N248">
            <v>200</v>
          </cell>
          <cell r="O248" t="str">
            <v>NA</v>
          </cell>
          <cell r="P248">
            <v>25</v>
          </cell>
          <cell r="Q248">
            <v>0</v>
          </cell>
        </row>
        <row r="249">
          <cell r="A249" t="str">
            <v>YN17</v>
          </cell>
          <cell r="B249" t="str">
            <v>Yukon River North</v>
          </cell>
          <cell r="C249" t="str">
            <v>B</v>
          </cell>
          <cell r="D249" t="str">
            <v>Yukon River</v>
          </cell>
          <cell r="E249" t="str">
            <v>Yukon River upstream of OK Creek</v>
          </cell>
          <cell r="F249" t="str">
            <v>08-0741</v>
          </cell>
          <cell r="G249" t="str">
            <v>O</v>
          </cell>
          <cell r="H249" t="str">
            <v>N</v>
          </cell>
          <cell r="I249" t="str">
            <v>NA</v>
          </cell>
          <cell r="J249">
            <v>64.023290000000003</v>
          </cell>
          <cell r="K249">
            <v>-139.52450999999999</v>
          </cell>
          <cell r="L249">
            <v>11</v>
          </cell>
          <cell r="M249" t="str">
            <v>Area of special consideration</v>
          </cell>
          <cell r="N249">
            <v>0</v>
          </cell>
          <cell r="O249" t="str">
            <v>NA</v>
          </cell>
          <cell r="P249">
            <v>25</v>
          </cell>
          <cell r="Q249">
            <v>0</v>
          </cell>
        </row>
        <row r="250">
          <cell r="A250" t="str">
            <v>YN_SW01</v>
          </cell>
          <cell r="B250" t="str">
            <v>Yukon River North</v>
          </cell>
          <cell r="C250" t="str">
            <v>B</v>
          </cell>
          <cell r="D250" t="str">
            <v>Swede Creek</v>
          </cell>
          <cell r="E250" t="str">
            <v>Swede Creek mouth</v>
          </cell>
          <cell r="F250" t="str">
            <v>YN SWE 01</v>
          </cell>
          <cell r="G250" t="str">
            <v>MT</v>
          </cell>
          <cell r="H250" t="str">
            <v>N</v>
          </cell>
          <cell r="I250" t="str">
            <v>NA</v>
          </cell>
          <cell r="J250">
            <v>64.025099999999995</v>
          </cell>
          <cell r="K250">
            <v>-139.52450999999999</v>
          </cell>
          <cell r="L250">
            <v>11</v>
          </cell>
          <cell r="M250" t="str">
            <v>Area of special consideration</v>
          </cell>
          <cell r="N250">
            <v>0</v>
          </cell>
          <cell r="O250" t="str">
            <v>NA</v>
          </cell>
          <cell r="P250">
            <v>25</v>
          </cell>
          <cell r="Q250">
            <v>0</v>
          </cell>
        </row>
        <row r="251">
          <cell r="A251" t="str">
            <v>YN18</v>
          </cell>
          <cell r="B251" t="str">
            <v>Yukon River North</v>
          </cell>
          <cell r="C251" t="str">
            <v>B</v>
          </cell>
          <cell r="D251" t="str">
            <v>Yukon River</v>
          </cell>
          <cell r="E251" t="str">
            <v>Yukon River upstream of Swede Creek</v>
          </cell>
          <cell r="F251" t="str">
            <v>YN 02</v>
          </cell>
          <cell r="G251" t="str">
            <v>O</v>
          </cell>
          <cell r="H251" t="str">
            <v>N</v>
          </cell>
          <cell r="I251" t="str">
            <v>NA</v>
          </cell>
          <cell r="J251">
            <v>64.020070000000004</v>
          </cell>
          <cell r="K251">
            <v>-139.57184000000001</v>
          </cell>
          <cell r="L251">
            <v>11</v>
          </cell>
          <cell r="M251" t="str">
            <v>Area of special consideration</v>
          </cell>
          <cell r="N251">
            <v>0</v>
          </cell>
          <cell r="O251" t="str">
            <v>NA</v>
          </cell>
          <cell r="P251">
            <v>25</v>
          </cell>
          <cell r="Q251">
            <v>0</v>
          </cell>
        </row>
        <row r="252">
          <cell r="A252" t="str">
            <v>YN_BE01</v>
          </cell>
          <cell r="B252" t="str">
            <v>Yukon River North</v>
          </cell>
          <cell r="C252" t="str">
            <v>B</v>
          </cell>
          <cell r="D252" t="str">
            <v>Bell Creek</v>
          </cell>
          <cell r="E252" t="str">
            <v>Bell Creek mouth</v>
          </cell>
          <cell r="F252" t="str">
            <v>YN BEL 01</v>
          </cell>
          <cell r="G252" t="str">
            <v>MT</v>
          </cell>
          <cell r="H252" t="str">
            <v>N</v>
          </cell>
          <cell r="I252" t="str">
            <v>NA</v>
          </cell>
          <cell r="J252">
            <v>63.959699999999998</v>
          </cell>
          <cell r="K252">
            <v>-139.74794</v>
          </cell>
          <cell r="L252">
            <v>7</v>
          </cell>
          <cell r="M252" t="str">
            <v>Moderate-High</v>
          </cell>
          <cell r="N252">
            <v>200</v>
          </cell>
          <cell r="O252" t="str">
            <v>NA</v>
          </cell>
          <cell r="P252">
            <v>25</v>
          </cell>
          <cell r="Q252">
            <v>0</v>
          </cell>
        </row>
        <row r="253">
          <cell r="A253" t="str">
            <v>YN16</v>
          </cell>
          <cell r="B253" t="str">
            <v>Yukon River North</v>
          </cell>
          <cell r="C253" t="str">
            <v>B</v>
          </cell>
          <cell r="D253" t="str">
            <v>Yukon River</v>
          </cell>
          <cell r="E253" t="str">
            <v>Yukon River upstream of Klondike River</v>
          </cell>
          <cell r="F253" t="str">
            <v>08-0742</v>
          </cell>
          <cell r="G253" t="str">
            <v>O</v>
          </cell>
          <cell r="H253" t="str">
            <v>N</v>
          </cell>
          <cell r="I253" t="str">
            <v>NA</v>
          </cell>
          <cell r="J253">
            <v>64.044229999999999</v>
          </cell>
          <cell r="K253">
            <v>-139.45139</v>
          </cell>
          <cell r="L253">
            <v>11</v>
          </cell>
          <cell r="M253" t="str">
            <v>Area of special consideration</v>
          </cell>
          <cell r="N253">
            <v>0</v>
          </cell>
          <cell r="O253" t="str">
            <v>NA</v>
          </cell>
          <cell r="P253">
            <v>25</v>
          </cell>
          <cell r="Q253">
            <v>0</v>
          </cell>
        </row>
        <row r="254">
          <cell r="A254" t="str">
            <v>YN19</v>
          </cell>
          <cell r="B254" t="str">
            <v>Yukon River North</v>
          </cell>
          <cell r="C254" t="str">
            <v>B</v>
          </cell>
          <cell r="D254" t="str">
            <v>Yukon River</v>
          </cell>
          <cell r="E254" t="str">
            <v>Yukon River upstream of Bell Creek</v>
          </cell>
          <cell r="F254" t="str">
            <v>YN 03</v>
          </cell>
          <cell r="G254" t="str">
            <v>O</v>
          </cell>
          <cell r="H254" t="str">
            <v>N</v>
          </cell>
          <cell r="I254" t="str">
            <v>NA</v>
          </cell>
          <cell r="J254">
            <v>63.926200000000001</v>
          </cell>
          <cell r="K254">
            <v>-139.70016000000001</v>
          </cell>
          <cell r="L254">
            <v>10</v>
          </cell>
          <cell r="M254" t="str">
            <v>High</v>
          </cell>
          <cell r="N254">
            <v>0</v>
          </cell>
          <cell r="O254" t="str">
            <v>NA</v>
          </cell>
          <cell r="P254">
            <v>25</v>
          </cell>
          <cell r="Q254">
            <v>0</v>
          </cell>
        </row>
        <row r="255">
          <cell r="A255" t="str">
            <v>YN_EN01</v>
          </cell>
          <cell r="B255" t="str">
            <v>Yukon River North</v>
          </cell>
          <cell r="C255" t="str">
            <v>B</v>
          </cell>
          <cell r="D255" t="str">
            <v>Ensley Creek</v>
          </cell>
          <cell r="E255" t="str">
            <v>Ensley Creek mouth</v>
          </cell>
          <cell r="F255" t="str">
            <v>YN ENS 01</v>
          </cell>
          <cell r="G255" t="str">
            <v>MT</v>
          </cell>
          <cell r="H255" t="str">
            <v>N</v>
          </cell>
          <cell r="I255" t="str">
            <v>NA</v>
          </cell>
          <cell r="J255">
            <v>63.897379999999998</v>
          </cell>
          <cell r="K255">
            <v>-139.71614</v>
          </cell>
          <cell r="L255">
            <v>8</v>
          </cell>
          <cell r="M255" t="str">
            <v>Moderate-High</v>
          </cell>
          <cell r="N255">
            <v>200</v>
          </cell>
          <cell r="O255" t="str">
            <v>NA</v>
          </cell>
          <cell r="P255">
            <v>25</v>
          </cell>
          <cell r="Q255">
            <v>0</v>
          </cell>
        </row>
        <row r="256">
          <cell r="A256" t="str">
            <v>YN20</v>
          </cell>
          <cell r="B256" t="str">
            <v>Yukon River North</v>
          </cell>
          <cell r="C256" t="str">
            <v>B</v>
          </cell>
          <cell r="D256" t="str">
            <v>Yukon River</v>
          </cell>
          <cell r="E256" t="str">
            <v>Yukon River upstream of Ensley Creek</v>
          </cell>
          <cell r="F256" t="str">
            <v>YN 04</v>
          </cell>
          <cell r="G256" t="str">
            <v>O</v>
          </cell>
          <cell r="H256" t="str">
            <v>N</v>
          </cell>
          <cell r="I256" t="str">
            <v>NA</v>
          </cell>
          <cell r="J256">
            <v>63.896569999999997</v>
          </cell>
          <cell r="K256">
            <v>-139.71706</v>
          </cell>
          <cell r="L256">
            <v>10</v>
          </cell>
          <cell r="M256" t="str">
            <v>High</v>
          </cell>
          <cell r="N256">
            <v>0</v>
          </cell>
          <cell r="O256" t="str">
            <v>NA</v>
          </cell>
          <cell r="P256">
            <v>25</v>
          </cell>
          <cell r="Q256">
            <v>0</v>
          </cell>
        </row>
        <row r="257">
          <cell r="A257" t="str">
            <v>YN_GA01</v>
          </cell>
          <cell r="B257" t="str">
            <v>Yukon River North</v>
          </cell>
          <cell r="C257" t="str">
            <v>B</v>
          </cell>
          <cell r="D257" t="str">
            <v>Galena Creek</v>
          </cell>
          <cell r="E257" t="str">
            <v>Galena Creek mouth</v>
          </cell>
          <cell r="F257" t="str">
            <v>YN GAL 01</v>
          </cell>
          <cell r="G257" t="str">
            <v>MT</v>
          </cell>
          <cell r="H257" t="str">
            <v>N</v>
          </cell>
          <cell r="I257" t="str">
            <v>NA</v>
          </cell>
          <cell r="J257">
            <v>63.794170000000001</v>
          </cell>
          <cell r="K257">
            <v>-139.77724000000001</v>
          </cell>
          <cell r="L257">
            <v>8</v>
          </cell>
          <cell r="M257" t="str">
            <v>Moderate-High</v>
          </cell>
          <cell r="N257">
            <v>200</v>
          </cell>
          <cell r="O257" t="str">
            <v>NA</v>
          </cell>
          <cell r="P257">
            <v>25</v>
          </cell>
          <cell r="Q257">
            <v>0</v>
          </cell>
        </row>
        <row r="258">
          <cell r="A258" t="str">
            <v>YN21</v>
          </cell>
          <cell r="B258" t="str">
            <v>Yukon River North</v>
          </cell>
          <cell r="C258" t="str">
            <v>B</v>
          </cell>
          <cell r="D258" t="str">
            <v>Yukon River</v>
          </cell>
          <cell r="E258" t="str">
            <v>Yukon River upstream of the Indian River and Galena Creek</v>
          </cell>
          <cell r="F258" t="str">
            <v>NA</v>
          </cell>
          <cell r="G258" t="str">
            <v>O</v>
          </cell>
          <cell r="H258" t="str">
            <v>N</v>
          </cell>
          <cell r="I258" t="str">
            <v>NA</v>
          </cell>
          <cell r="J258">
            <v>63.776020000000003</v>
          </cell>
          <cell r="K258">
            <v>-139.76076</v>
          </cell>
          <cell r="L258">
            <v>10</v>
          </cell>
          <cell r="M258" t="str">
            <v>High</v>
          </cell>
          <cell r="N258">
            <v>0</v>
          </cell>
          <cell r="O258" t="str">
            <v>NA</v>
          </cell>
          <cell r="P258">
            <v>25</v>
          </cell>
          <cell r="Q258">
            <v>0</v>
          </cell>
        </row>
        <row r="259">
          <cell r="A259" t="str">
            <v>YN_RE01</v>
          </cell>
          <cell r="B259" t="str">
            <v>Yukon River North</v>
          </cell>
          <cell r="C259" t="str">
            <v>B</v>
          </cell>
          <cell r="D259" t="str">
            <v>Reindeer Creek</v>
          </cell>
          <cell r="E259" t="str">
            <v>Reindeer Creek mouth</v>
          </cell>
          <cell r="F259" t="str">
            <v>YN REN 01</v>
          </cell>
          <cell r="G259" t="str">
            <v>MT</v>
          </cell>
          <cell r="H259" t="str">
            <v>N</v>
          </cell>
          <cell r="I259" t="str">
            <v>NA</v>
          </cell>
          <cell r="J259">
            <v>63.7136</v>
          </cell>
          <cell r="K259">
            <v>-139.68056000000001</v>
          </cell>
          <cell r="L259">
            <v>11</v>
          </cell>
          <cell r="M259" t="str">
            <v>Area of special consideration</v>
          </cell>
          <cell r="N259">
            <v>0</v>
          </cell>
          <cell r="O259" t="str">
            <v>NA</v>
          </cell>
          <cell r="P259">
            <v>25</v>
          </cell>
          <cell r="Q259">
            <v>0</v>
          </cell>
        </row>
        <row r="260">
          <cell r="A260" t="str">
            <v>YN22</v>
          </cell>
          <cell r="B260" t="str">
            <v>Yukon River North</v>
          </cell>
          <cell r="C260" t="str">
            <v>B</v>
          </cell>
          <cell r="D260" t="str">
            <v>Yukon River</v>
          </cell>
          <cell r="E260" t="str">
            <v>Yukon River upstream of Reindeer Creek</v>
          </cell>
          <cell r="F260" t="str">
            <v>YN 05</v>
          </cell>
          <cell r="G260" t="str">
            <v>O</v>
          </cell>
          <cell r="H260" t="str">
            <v>N</v>
          </cell>
          <cell r="I260" t="str">
            <v>NA</v>
          </cell>
          <cell r="J260">
            <v>63.698009999999996</v>
          </cell>
          <cell r="K260">
            <v>-139.73257000000001</v>
          </cell>
          <cell r="L260">
            <v>10</v>
          </cell>
          <cell r="M260" t="str">
            <v>High</v>
          </cell>
          <cell r="N260">
            <v>0</v>
          </cell>
          <cell r="O260" t="str">
            <v>NA</v>
          </cell>
          <cell r="P260">
            <v>25</v>
          </cell>
          <cell r="Q260">
            <v>0</v>
          </cell>
        </row>
        <row r="261">
          <cell r="A261" t="str">
            <v>YN_LU01</v>
          </cell>
          <cell r="B261" t="str">
            <v>Yukon River North</v>
          </cell>
          <cell r="C261" t="str">
            <v>B</v>
          </cell>
          <cell r="D261" t="str">
            <v>Lucky Joe Creek</v>
          </cell>
          <cell r="E261" t="str">
            <v>Lucky Joe Creek mouth</v>
          </cell>
          <cell r="F261" t="str">
            <v>YN JOE 01</v>
          </cell>
          <cell r="G261" t="str">
            <v>MT</v>
          </cell>
          <cell r="H261" t="str">
            <v>N</v>
          </cell>
          <cell r="I261" t="str">
            <v>NA</v>
          </cell>
          <cell r="J261">
            <v>63.57226</v>
          </cell>
          <cell r="K261">
            <v>-139.72382999999999</v>
          </cell>
          <cell r="L261">
            <v>10</v>
          </cell>
          <cell r="M261" t="str">
            <v>High</v>
          </cell>
          <cell r="N261">
            <v>0</v>
          </cell>
          <cell r="O261" t="str">
            <v>NA</v>
          </cell>
          <cell r="P261">
            <v>25</v>
          </cell>
          <cell r="Q261">
            <v>0</v>
          </cell>
        </row>
        <row r="262">
          <cell r="A262" t="str">
            <v>YN23</v>
          </cell>
          <cell r="B262" t="str">
            <v>Yukon River North</v>
          </cell>
          <cell r="C262" t="str">
            <v>B</v>
          </cell>
          <cell r="D262" t="str">
            <v>Yukon River</v>
          </cell>
          <cell r="E262" t="str">
            <v>Yukon River upstream Lucky Joe Creek</v>
          </cell>
          <cell r="F262" t="str">
            <v>YN 06</v>
          </cell>
          <cell r="G262" t="str">
            <v>O</v>
          </cell>
          <cell r="H262" t="str">
            <v>N</v>
          </cell>
          <cell r="I262" t="str">
            <v>NA</v>
          </cell>
          <cell r="J262">
            <v>63.57132</v>
          </cell>
          <cell r="K262">
            <v>-139.74707000000001</v>
          </cell>
          <cell r="L262">
            <v>10</v>
          </cell>
          <cell r="M262" t="str">
            <v>High</v>
          </cell>
          <cell r="N262">
            <v>0</v>
          </cell>
          <cell r="O262" t="str">
            <v>NA</v>
          </cell>
          <cell r="P262">
            <v>25</v>
          </cell>
          <cell r="Q262">
            <v>0</v>
          </cell>
        </row>
        <row r="263">
          <cell r="A263" t="str">
            <v>YN24</v>
          </cell>
          <cell r="B263" t="str">
            <v>Yukon River North</v>
          </cell>
          <cell r="C263" t="str">
            <v>B</v>
          </cell>
          <cell r="D263" t="str">
            <v>Yukon River</v>
          </cell>
          <cell r="E263" t="str">
            <v>Yukon River upstream of Sixtymile River</v>
          </cell>
          <cell r="F263" t="str">
            <v>YN 08</v>
          </cell>
          <cell r="G263" t="str">
            <v>O</v>
          </cell>
          <cell r="H263" t="str">
            <v>N</v>
          </cell>
          <cell r="I263" t="str">
            <v>NA</v>
          </cell>
          <cell r="J263">
            <v>63.555</v>
          </cell>
          <cell r="K263">
            <v>-139.75713999999999</v>
          </cell>
          <cell r="L263">
            <v>10</v>
          </cell>
          <cell r="M263" t="str">
            <v>High</v>
          </cell>
          <cell r="N263">
            <v>0</v>
          </cell>
          <cell r="O263" t="str">
            <v>NA</v>
          </cell>
          <cell r="P263">
            <v>25</v>
          </cell>
          <cell r="Q263">
            <v>0</v>
          </cell>
        </row>
        <row r="264">
          <cell r="A264" t="str">
            <v>YN_RO01</v>
          </cell>
          <cell r="B264" t="str">
            <v>Yukon River North</v>
          </cell>
          <cell r="C264" t="str">
            <v>B</v>
          </cell>
          <cell r="D264" t="str">
            <v>Rosebute Creek</v>
          </cell>
          <cell r="E264" t="str">
            <v>Rosebute Creek mouth</v>
          </cell>
          <cell r="F264" t="str">
            <v>YN ROS 01</v>
          </cell>
          <cell r="G264" t="str">
            <v>MT</v>
          </cell>
          <cell r="H264" t="str">
            <v>N</v>
          </cell>
          <cell r="I264" t="str">
            <v>NA</v>
          </cell>
          <cell r="J264">
            <v>63.50432</v>
          </cell>
          <cell r="K264">
            <v>-139.69640999999999</v>
          </cell>
          <cell r="L264">
            <v>8</v>
          </cell>
          <cell r="M264" t="str">
            <v>Moderate-High</v>
          </cell>
          <cell r="N264">
            <v>200</v>
          </cell>
          <cell r="O264" t="str">
            <v>NA</v>
          </cell>
          <cell r="P264">
            <v>25</v>
          </cell>
          <cell r="Q264">
            <v>0</v>
          </cell>
        </row>
        <row r="265">
          <cell r="A265" t="str">
            <v>YN25</v>
          </cell>
          <cell r="B265" t="str">
            <v>Yukon River North</v>
          </cell>
          <cell r="C265" t="str">
            <v>B</v>
          </cell>
          <cell r="D265" t="str">
            <v>Yukon River</v>
          </cell>
          <cell r="E265" t="str">
            <v>Yukon River upstream of Rosebute Creek</v>
          </cell>
          <cell r="F265" t="str">
            <v>YN 10</v>
          </cell>
          <cell r="G265" t="str">
            <v>O</v>
          </cell>
          <cell r="H265" t="str">
            <v>N</v>
          </cell>
          <cell r="I265" t="str">
            <v>NA</v>
          </cell>
          <cell r="J265">
            <v>63.505009999999999</v>
          </cell>
          <cell r="K265">
            <v>-139.69879</v>
          </cell>
          <cell r="L265">
            <v>10</v>
          </cell>
          <cell r="M265" t="str">
            <v>High</v>
          </cell>
          <cell r="N265">
            <v>0</v>
          </cell>
          <cell r="O265" t="str">
            <v>NA</v>
          </cell>
          <cell r="P265">
            <v>25</v>
          </cell>
          <cell r="Q265">
            <v>0</v>
          </cell>
        </row>
        <row r="266">
          <cell r="A266" t="str">
            <v>YN_SE01</v>
          </cell>
          <cell r="B266" t="str">
            <v>Yukon River North</v>
          </cell>
          <cell r="C266" t="str">
            <v>B</v>
          </cell>
          <cell r="D266" t="str">
            <v>Sestak Creek</v>
          </cell>
          <cell r="E266" t="str">
            <v>Sestak Creek mouth</v>
          </cell>
          <cell r="F266" t="str">
            <v>YN SES 01</v>
          </cell>
          <cell r="G266" t="str">
            <v>MT</v>
          </cell>
          <cell r="H266" t="str">
            <v>N</v>
          </cell>
          <cell r="I266" t="str">
            <v>NA</v>
          </cell>
          <cell r="J266">
            <v>63.481200000000001</v>
          </cell>
          <cell r="K266">
            <v>-139.73580999999999</v>
          </cell>
          <cell r="L266">
            <v>6</v>
          </cell>
          <cell r="M266" t="str">
            <v>Moderate-Moderate</v>
          </cell>
          <cell r="N266" t="str">
            <v>NA</v>
          </cell>
          <cell r="O266">
            <v>0.8</v>
          </cell>
          <cell r="P266">
            <v>100</v>
          </cell>
          <cell r="Q266">
            <v>0</v>
          </cell>
        </row>
        <row r="267">
          <cell r="A267" t="str">
            <v>YN26</v>
          </cell>
          <cell r="B267" t="str">
            <v>Yukon River North</v>
          </cell>
          <cell r="C267" t="str">
            <v>B</v>
          </cell>
          <cell r="D267" t="str">
            <v>Yukon River</v>
          </cell>
          <cell r="E267" t="str">
            <v>Yukon River upstream of Sestak Creek</v>
          </cell>
          <cell r="F267" t="str">
            <v>YN 12</v>
          </cell>
          <cell r="G267" t="str">
            <v>O</v>
          </cell>
          <cell r="H267" t="str">
            <v>N</v>
          </cell>
          <cell r="I267" t="str">
            <v>NA</v>
          </cell>
          <cell r="J267">
            <v>63.478450000000002</v>
          </cell>
          <cell r="K267">
            <v>-139.73273</v>
          </cell>
          <cell r="L267">
            <v>10</v>
          </cell>
          <cell r="M267" t="str">
            <v>High</v>
          </cell>
          <cell r="N267">
            <v>0</v>
          </cell>
          <cell r="O267" t="str">
            <v>NA</v>
          </cell>
          <cell r="P267">
            <v>25</v>
          </cell>
          <cell r="Q267">
            <v>0</v>
          </cell>
        </row>
        <row r="268">
          <cell r="A268" t="str">
            <v>YN_EX01</v>
          </cell>
          <cell r="B268" t="str">
            <v>Yukon River North</v>
          </cell>
          <cell r="C268" t="str">
            <v>B</v>
          </cell>
          <cell r="D268" t="str">
            <v xml:space="preserve">Excelsior Creek </v>
          </cell>
          <cell r="E268" t="str">
            <v>Excelsior Creek mouth</v>
          </cell>
          <cell r="F268" t="str">
            <v>YN EXC 01</v>
          </cell>
          <cell r="G268" t="str">
            <v>MT</v>
          </cell>
          <cell r="H268" t="str">
            <v>N</v>
          </cell>
          <cell r="I268" t="str">
            <v>NA</v>
          </cell>
          <cell r="J268">
            <v>63.437350000000002</v>
          </cell>
          <cell r="K268">
            <v>-139.70348000000001</v>
          </cell>
          <cell r="L268">
            <v>4</v>
          </cell>
          <cell r="M268" t="str">
            <v>Moderate-Low</v>
          </cell>
          <cell r="N268" t="str">
            <v>NA</v>
          </cell>
          <cell r="O268">
            <v>2</v>
          </cell>
          <cell r="P268">
            <v>200</v>
          </cell>
          <cell r="Q268">
            <v>0</v>
          </cell>
        </row>
        <row r="269">
          <cell r="A269" t="str">
            <v>YN27</v>
          </cell>
          <cell r="B269" t="str">
            <v>Yukon River North</v>
          </cell>
          <cell r="C269" t="str">
            <v>B</v>
          </cell>
          <cell r="D269" t="str">
            <v>Yukon River</v>
          </cell>
          <cell r="E269" t="str">
            <v>Yukon River upstream of Excelsior Creek</v>
          </cell>
          <cell r="F269" t="str">
            <v>NA</v>
          </cell>
          <cell r="G269" t="str">
            <v>O</v>
          </cell>
          <cell r="H269" t="str">
            <v>N</v>
          </cell>
          <cell r="I269" t="str">
            <v>NA</v>
          </cell>
          <cell r="J269">
            <v>63.438160000000003</v>
          </cell>
          <cell r="K269">
            <v>-139.67313999999999</v>
          </cell>
          <cell r="L269">
            <v>10</v>
          </cell>
          <cell r="M269" t="str">
            <v>High</v>
          </cell>
          <cell r="N269">
            <v>0</v>
          </cell>
          <cell r="O269" t="str">
            <v>NA</v>
          </cell>
          <cell r="P269">
            <v>25</v>
          </cell>
          <cell r="Q269">
            <v>0</v>
          </cell>
        </row>
        <row r="270">
          <cell r="A270" t="str">
            <v>YN_CHR01</v>
          </cell>
          <cell r="B270" t="str">
            <v>Yukon River North</v>
          </cell>
          <cell r="C270" t="str">
            <v>B</v>
          </cell>
          <cell r="D270" t="str">
            <v>Chris Creek</v>
          </cell>
          <cell r="E270" t="str">
            <v>Chris Creek mouth</v>
          </cell>
          <cell r="F270" t="str">
            <v>YN CHR 01</v>
          </cell>
          <cell r="G270" t="str">
            <v>MT</v>
          </cell>
          <cell r="H270" t="str">
            <v>N</v>
          </cell>
          <cell r="I270" t="str">
            <v>NA</v>
          </cell>
          <cell r="J270">
            <v>63.372419999999998</v>
          </cell>
          <cell r="K270">
            <v>-139.57265000000001</v>
          </cell>
          <cell r="L270">
            <v>8</v>
          </cell>
          <cell r="M270" t="str">
            <v>Moderate-High</v>
          </cell>
          <cell r="N270">
            <v>200</v>
          </cell>
          <cell r="O270" t="str">
            <v>NA</v>
          </cell>
          <cell r="P270">
            <v>25</v>
          </cell>
          <cell r="Q270">
            <v>0</v>
          </cell>
        </row>
        <row r="271">
          <cell r="A271" t="str">
            <v>YN28</v>
          </cell>
          <cell r="B271" t="str">
            <v>Yukon River North</v>
          </cell>
          <cell r="C271" t="str">
            <v>B</v>
          </cell>
          <cell r="D271" t="str">
            <v>Yukon River</v>
          </cell>
          <cell r="E271" t="str">
            <v>Yukon River upstream Chris Creek</v>
          </cell>
          <cell r="F271" t="str">
            <v>NA</v>
          </cell>
          <cell r="G271" t="str">
            <v>O</v>
          </cell>
          <cell r="H271" t="str">
            <v>N</v>
          </cell>
          <cell r="I271" t="str">
            <v>NA</v>
          </cell>
          <cell r="J271">
            <v>63.358490000000003</v>
          </cell>
          <cell r="K271">
            <v>-139.52873</v>
          </cell>
          <cell r="L271">
            <v>10</v>
          </cell>
          <cell r="M271" t="str">
            <v>High</v>
          </cell>
          <cell r="N271">
            <v>0</v>
          </cell>
          <cell r="O271" t="str">
            <v>NA</v>
          </cell>
          <cell r="P271">
            <v>25</v>
          </cell>
          <cell r="Q271">
            <v>0</v>
          </cell>
        </row>
        <row r="272">
          <cell r="A272" t="str">
            <v>YN_HE01</v>
          </cell>
          <cell r="B272" t="str">
            <v>Yukon River North</v>
          </cell>
          <cell r="C272" t="str">
            <v>B</v>
          </cell>
          <cell r="D272" t="str">
            <v>Henderson Creek</v>
          </cell>
          <cell r="E272" t="str">
            <v>Henderson Creek below all mining</v>
          </cell>
          <cell r="F272" t="str">
            <v>YN HEN 01</v>
          </cell>
          <cell r="G272" t="str">
            <v>BAM</v>
          </cell>
          <cell r="H272" t="str">
            <v>N</v>
          </cell>
          <cell r="I272" t="str">
            <v>NA</v>
          </cell>
          <cell r="J272">
            <v>63.351619999999997</v>
          </cell>
          <cell r="K272">
            <v>-139.41206</v>
          </cell>
          <cell r="L272">
            <v>4</v>
          </cell>
          <cell r="M272" t="str">
            <v>Moderate-Low</v>
          </cell>
          <cell r="N272" t="str">
            <v>NA</v>
          </cell>
          <cell r="O272">
            <v>2</v>
          </cell>
          <cell r="P272">
            <v>200</v>
          </cell>
          <cell r="Q272">
            <v>0</v>
          </cell>
        </row>
        <row r="273">
          <cell r="A273" t="str">
            <v>YN29</v>
          </cell>
          <cell r="B273" t="str">
            <v>Yukon River North</v>
          </cell>
          <cell r="C273" t="str">
            <v>B</v>
          </cell>
          <cell r="D273" t="str">
            <v>Yukon River</v>
          </cell>
          <cell r="E273" t="str">
            <v>Yukon River upstream Henderson Creek</v>
          </cell>
          <cell r="F273" t="str">
            <v>YN 13</v>
          </cell>
          <cell r="G273" t="str">
            <v>O</v>
          </cell>
          <cell r="H273" t="str">
            <v>N</v>
          </cell>
          <cell r="I273" t="str">
            <v>NA</v>
          </cell>
          <cell r="J273">
            <v>63.340330000000002</v>
          </cell>
          <cell r="K273">
            <v>-139.49336</v>
          </cell>
          <cell r="L273">
            <v>10</v>
          </cell>
          <cell r="M273" t="str">
            <v>High</v>
          </cell>
          <cell r="N273">
            <v>0</v>
          </cell>
          <cell r="O273" t="str">
            <v>NA</v>
          </cell>
          <cell r="P273">
            <v>25</v>
          </cell>
          <cell r="Q273">
            <v>0</v>
          </cell>
        </row>
        <row r="274">
          <cell r="A274" t="str">
            <v>YN30</v>
          </cell>
          <cell r="B274" t="str">
            <v>Yukon River North</v>
          </cell>
          <cell r="C274" t="str">
            <v>B</v>
          </cell>
          <cell r="D274" t="str">
            <v>Yukon River</v>
          </cell>
          <cell r="E274" t="str">
            <v>Yukon River upstream of Stewart River</v>
          </cell>
          <cell r="F274" t="str">
            <v>YN 14</v>
          </cell>
          <cell r="G274" t="str">
            <v>O</v>
          </cell>
          <cell r="H274" t="str">
            <v>N</v>
          </cell>
          <cell r="I274" t="str">
            <v>NA</v>
          </cell>
          <cell r="J274">
            <v>63.27946</v>
          </cell>
          <cell r="K274">
            <v>-139.41748000000001</v>
          </cell>
          <cell r="L274">
            <v>10</v>
          </cell>
          <cell r="M274" t="str">
            <v>High</v>
          </cell>
          <cell r="N274">
            <v>0</v>
          </cell>
          <cell r="O274" t="str">
            <v>NA</v>
          </cell>
          <cell r="P274">
            <v>25</v>
          </cell>
          <cell r="Q274">
            <v>0</v>
          </cell>
        </row>
        <row r="275">
          <cell r="A275" t="str">
            <v>YN_FRI01</v>
          </cell>
          <cell r="B275" t="str">
            <v>Yukon River North</v>
          </cell>
          <cell r="C275" t="str">
            <v>B</v>
          </cell>
          <cell r="D275" t="str">
            <v>Frisco Creek</v>
          </cell>
          <cell r="E275" t="str">
            <v>Frisco Creek mouth</v>
          </cell>
          <cell r="F275" t="str">
            <v>YN FRS 01</v>
          </cell>
          <cell r="G275" t="str">
            <v>MT</v>
          </cell>
          <cell r="H275" t="str">
            <v>N</v>
          </cell>
          <cell r="I275" t="str">
            <v>NA</v>
          </cell>
          <cell r="J275">
            <v>63.219619999999999</v>
          </cell>
          <cell r="K275">
            <v>-139.54033999999999</v>
          </cell>
          <cell r="L275">
            <v>7</v>
          </cell>
          <cell r="M275" t="str">
            <v>Moderate-High</v>
          </cell>
          <cell r="N275">
            <v>200</v>
          </cell>
          <cell r="O275" t="str">
            <v>NA</v>
          </cell>
          <cell r="P275">
            <v>25</v>
          </cell>
          <cell r="Q275">
            <v>0</v>
          </cell>
        </row>
        <row r="276">
          <cell r="A276" t="str">
            <v>YN31</v>
          </cell>
          <cell r="B276" t="str">
            <v>Yukon River North</v>
          </cell>
          <cell r="C276" t="str">
            <v>B</v>
          </cell>
          <cell r="D276" t="str">
            <v>Yukon River</v>
          </cell>
          <cell r="E276" t="str">
            <v>Yukon River upstream of Frisco Creek</v>
          </cell>
          <cell r="F276" t="str">
            <v>YN 15</v>
          </cell>
          <cell r="G276" t="str">
            <v>O</v>
          </cell>
          <cell r="H276" t="str">
            <v>N</v>
          </cell>
          <cell r="I276" t="str">
            <v>NA</v>
          </cell>
          <cell r="J276">
            <v>63.219799999999999</v>
          </cell>
          <cell r="K276">
            <v>-139.54309000000001</v>
          </cell>
          <cell r="L276">
            <v>7</v>
          </cell>
          <cell r="M276" t="str">
            <v>Moderate-High</v>
          </cell>
          <cell r="N276">
            <v>200</v>
          </cell>
          <cell r="O276" t="str">
            <v>NA</v>
          </cell>
          <cell r="P276">
            <v>25</v>
          </cell>
          <cell r="Q276">
            <v>0</v>
          </cell>
        </row>
        <row r="277">
          <cell r="A277" t="str">
            <v>YN32</v>
          </cell>
          <cell r="B277" t="str">
            <v>Yukon River North</v>
          </cell>
          <cell r="C277" t="str">
            <v>B</v>
          </cell>
          <cell r="D277" t="str">
            <v>Yukon River</v>
          </cell>
          <cell r="E277" t="str">
            <v>Yukon River upstream of the White River</v>
          </cell>
          <cell r="F277" t="str">
            <v>YN 16</v>
          </cell>
          <cell r="G277" t="str">
            <v>O</v>
          </cell>
          <cell r="H277" t="str">
            <v>N</v>
          </cell>
          <cell r="I277" t="str">
            <v>NA</v>
          </cell>
          <cell r="J277">
            <v>63.171869999999998</v>
          </cell>
          <cell r="K277">
            <v>-139.56997999999999</v>
          </cell>
          <cell r="L277">
            <v>10</v>
          </cell>
          <cell r="M277" t="str">
            <v>High</v>
          </cell>
          <cell r="N277">
            <v>0</v>
          </cell>
          <cell r="O277" t="str">
            <v>NA</v>
          </cell>
          <cell r="P277">
            <v>25</v>
          </cell>
          <cell r="Q277">
            <v>0</v>
          </cell>
        </row>
        <row r="278">
          <cell r="A278" t="str">
            <v>YS01</v>
          </cell>
          <cell r="B278" t="str">
            <v>Yukon River South</v>
          </cell>
          <cell r="C278" t="str">
            <v>A</v>
          </cell>
          <cell r="D278" t="str">
            <v>Yukon River</v>
          </cell>
          <cell r="E278" t="str">
            <v>Yukon River upstream of the White River</v>
          </cell>
          <cell r="F278" t="str">
            <v>YS 01</v>
          </cell>
          <cell r="G278" t="str">
            <v>O</v>
          </cell>
          <cell r="H278" t="str">
            <v>N</v>
          </cell>
          <cell r="I278" t="str">
            <v>NA</v>
          </cell>
          <cell r="J278">
            <v>63.172759999999997</v>
          </cell>
          <cell r="K278">
            <v>-139.56602000000001</v>
          </cell>
          <cell r="L278">
            <v>10</v>
          </cell>
          <cell r="M278" t="str">
            <v>High</v>
          </cell>
          <cell r="N278">
            <v>0</v>
          </cell>
          <cell r="O278" t="str">
            <v>NA</v>
          </cell>
          <cell r="P278">
            <v>25</v>
          </cell>
          <cell r="Q278">
            <v>0</v>
          </cell>
        </row>
        <row r="279">
          <cell r="A279" t="str">
            <v>YS_TH01</v>
          </cell>
          <cell r="B279" t="str">
            <v>Yukon River South</v>
          </cell>
          <cell r="C279" t="str">
            <v>A</v>
          </cell>
          <cell r="D279" t="str">
            <v>Thistle</v>
          </cell>
          <cell r="E279" t="str">
            <v>Thistle Creek below all mining</v>
          </cell>
          <cell r="F279" t="str">
            <v>YS THI 01</v>
          </cell>
          <cell r="G279" t="str">
            <v>BAM</v>
          </cell>
          <cell r="H279" t="str">
            <v>Y</v>
          </cell>
          <cell r="I279">
            <v>2012</v>
          </cell>
          <cell r="J279">
            <v>63.071330000000003</v>
          </cell>
          <cell r="K279">
            <v>-139.46532999999999</v>
          </cell>
          <cell r="L279">
            <v>8</v>
          </cell>
          <cell r="M279" t="str">
            <v>Moderate-High</v>
          </cell>
          <cell r="N279">
            <v>200</v>
          </cell>
          <cell r="O279" t="str">
            <v>NA</v>
          </cell>
          <cell r="P279">
            <v>25</v>
          </cell>
          <cell r="Q279">
            <v>0</v>
          </cell>
        </row>
        <row r="280">
          <cell r="A280" t="str">
            <v>YS02</v>
          </cell>
          <cell r="B280" t="str">
            <v>Yukon River South</v>
          </cell>
          <cell r="C280" t="str">
            <v>A</v>
          </cell>
          <cell r="D280" t="str">
            <v>Yukon River</v>
          </cell>
          <cell r="E280" t="str">
            <v>Yukon River upstream of Thistle Creek</v>
          </cell>
          <cell r="F280" t="str">
            <v>YS 02</v>
          </cell>
          <cell r="G280" t="str">
            <v>O</v>
          </cell>
          <cell r="H280" t="str">
            <v>N</v>
          </cell>
          <cell r="I280" t="str">
            <v>NA</v>
          </cell>
          <cell r="J280">
            <v>63.074109999999997</v>
          </cell>
          <cell r="K280">
            <v>-139.50435999999999</v>
          </cell>
          <cell r="L280">
            <v>10</v>
          </cell>
          <cell r="M280" t="str">
            <v>High</v>
          </cell>
          <cell r="N280">
            <v>0</v>
          </cell>
          <cell r="O280" t="str">
            <v>NA</v>
          </cell>
          <cell r="P280">
            <v>25</v>
          </cell>
          <cell r="Q280">
            <v>0</v>
          </cell>
        </row>
        <row r="281">
          <cell r="A281" t="str">
            <v>YS_LO01</v>
          </cell>
          <cell r="B281" t="str">
            <v>Yukon River South</v>
          </cell>
          <cell r="C281" t="str">
            <v>A</v>
          </cell>
          <cell r="D281" t="str">
            <v>Los Angeles</v>
          </cell>
          <cell r="E281" t="str">
            <v>Los Angeles Creek  mouth</v>
          </cell>
          <cell r="F281" t="str">
            <v>YS LOS 01</v>
          </cell>
          <cell r="G281" t="str">
            <v>MT</v>
          </cell>
          <cell r="H281" t="str">
            <v>N</v>
          </cell>
          <cell r="I281" t="str">
            <v>NA</v>
          </cell>
          <cell r="J281">
            <v>63.048969999999997</v>
          </cell>
          <cell r="K281">
            <v>-139.52611999999999</v>
          </cell>
          <cell r="L281">
            <v>10</v>
          </cell>
          <cell r="M281" t="str">
            <v>High</v>
          </cell>
          <cell r="N281">
            <v>0</v>
          </cell>
          <cell r="O281" t="str">
            <v>NA</v>
          </cell>
          <cell r="P281">
            <v>25</v>
          </cell>
          <cell r="Q281">
            <v>0</v>
          </cell>
        </row>
        <row r="282">
          <cell r="A282" t="str">
            <v>YS03</v>
          </cell>
          <cell r="B282" t="str">
            <v>Yukon River South</v>
          </cell>
          <cell r="C282" t="str">
            <v>A</v>
          </cell>
          <cell r="D282" t="str">
            <v>Yukon River</v>
          </cell>
          <cell r="E282" t="str">
            <v>Yukon River upstream of Los Angeles Creek</v>
          </cell>
          <cell r="F282" t="str">
            <v>NA</v>
          </cell>
          <cell r="G282" t="str">
            <v>O</v>
          </cell>
          <cell r="H282" t="str">
            <v>N</v>
          </cell>
          <cell r="I282" t="str">
            <v>NA</v>
          </cell>
          <cell r="J282">
            <v>63.047159999999998</v>
          </cell>
          <cell r="K282">
            <v>-139.51732999999999</v>
          </cell>
          <cell r="L282">
            <v>10</v>
          </cell>
          <cell r="M282" t="str">
            <v>High</v>
          </cell>
          <cell r="N282">
            <v>0</v>
          </cell>
          <cell r="O282" t="str">
            <v>NA</v>
          </cell>
          <cell r="P282">
            <v>25</v>
          </cell>
          <cell r="Q282">
            <v>0</v>
          </cell>
        </row>
        <row r="283">
          <cell r="A283" t="str">
            <v>YS_CA01</v>
          </cell>
          <cell r="B283" t="str">
            <v>Yukon River South</v>
          </cell>
          <cell r="C283" t="str">
            <v>A</v>
          </cell>
          <cell r="D283" t="str">
            <v>Carlisle Creek</v>
          </cell>
          <cell r="E283" t="str">
            <v>Carlisle Creek mouth</v>
          </cell>
          <cell r="F283" t="str">
            <v>YS CAR 01</v>
          </cell>
          <cell r="G283" t="str">
            <v>MT</v>
          </cell>
          <cell r="H283" t="str">
            <v>N</v>
          </cell>
          <cell r="I283" t="str">
            <v>NA</v>
          </cell>
          <cell r="J283">
            <v>63.005389999999998</v>
          </cell>
          <cell r="K283">
            <v>-139.49359000000001</v>
          </cell>
          <cell r="L283">
            <v>10</v>
          </cell>
          <cell r="M283" t="str">
            <v>High</v>
          </cell>
          <cell r="N283">
            <v>0</v>
          </cell>
          <cell r="O283" t="str">
            <v>NA</v>
          </cell>
          <cell r="P283">
            <v>25</v>
          </cell>
          <cell r="Q283">
            <v>0</v>
          </cell>
        </row>
        <row r="284">
          <cell r="A284" t="str">
            <v>YS04</v>
          </cell>
          <cell r="B284" t="str">
            <v>Yukon River South</v>
          </cell>
          <cell r="C284" t="str">
            <v>A</v>
          </cell>
          <cell r="D284" t="str">
            <v>Yukon River</v>
          </cell>
          <cell r="E284" t="str">
            <v xml:space="preserve">Yukon River upstream of Carlisle Creek </v>
          </cell>
          <cell r="F284" t="str">
            <v>YS 03</v>
          </cell>
          <cell r="G284" t="str">
            <v>O</v>
          </cell>
          <cell r="H284" t="str">
            <v>N</v>
          </cell>
          <cell r="I284" t="str">
            <v>NA</v>
          </cell>
          <cell r="J284">
            <v>63.00394</v>
          </cell>
          <cell r="K284">
            <v>-139.47209000000001</v>
          </cell>
          <cell r="L284">
            <v>11</v>
          </cell>
          <cell r="M284" t="str">
            <v>Area of special consideration</v>
          </cell>
          <cell r="N284">
            <v>0</v>
          </cell>
          <cell r="O284" t="str">
            <v>NA</v>
          </cell>
          <cell r="P284">
            <v>25</v>
          </cell>
          <cell r="Q284">
            <v>0</v>
          </cell>
        </row>
        <row r="285">
          <cell r="A285" t="str">
            <v>YS_KI01</v>
          </cell>
          <cell r="B285" t="str">
            <v>Yukon River South</v>
          </cell>
          <cell r="C285" t="str">
            <v>A</v>
          </cell>
          <cell r="D285" t="str">
            <v>Kirkman Creek</v>
          </cell>
          <cell r="E285" t="str">
            <v>Kirkman Creek mouth</v>
          </cell>
          <cell r="F285" t="str">
            <v>YS KIR 01</v>
          </cell>
          <cell r="G285" t="str">
            <v>MT</v>
          </cell>
          <cell r="H285" t="str">
            <v>N</v>
          </cell>
          <cell r="I285" t="str">
            <v>NA</v>
          </cell>
          <cell r="J285">
            <v>62.997140000000002</v>
          </cell>
          <cell r="K285">
            <v>-139.46532999999999</v>
          </cell>
          <cell r="L285">
            <v>10</v>
          </cell>
          <cell r="M285" t="str">
            <v>High</v>
          </cell>
          <cell r="N285">
            <v>0</v>
          </cell>
          <cell r="O285" t="str">
            <v>NA</v>
          </cell>
          <cell r="P285">
            <v>25</v>
          </cell>
          <cell r="Q285">
            <v>0</v>
          </cell>
        </row>
        <row r="286">
          <cell r="A286" t="str">
            <v>YS05</v>
          </cell>
          <cell r="B286" t="str">
            <v>Yukon River South</v>
          </cell>
          <cell r="C286" t="str">
            <v>A</v>
          </cell>
          <cell r="D286" t="str">
            <v>Yukon River</v>
          </cell>
          <cell r="E286" t="str">
            <v>Yukon River upstream of Kirkman Creek</v>
          </cell>
          <cell r="F286" t="str">
            <v>YS 04</v>
          </cell>
          <cell r="G286" t="str">
            <v>O</v>
          </cell>
          <cell r="H286" t="str">
            <v>N</v>
          </cell>
          <cell r="I286" t="str">
            <v>NA</v>
          </cell>
          <cell r="J286">
            <v>62.982849999999999</v>
          </cell>
          <cell r="K286">
            <v>-139.31924000000001</v>
          </cell>
          <cell r="L286">
            <v>11</v>
          </cell>
          <cell r="M286" t="str">
            <v>Area of special consideration</v>
          </cell>
          <cell r="N286">
            <v>0</v>
          </cell>
          <cell r="O286" t="str">
            <v>NA</v>
          </cell>
          <cell r="P286">
            <v>25</v>
          </cell>
          <cell r="Q286">
            <v>0</v>
          </cell>
        </row>
        <row r="287">
          <cell r="A287" t="str">
            <v>YS_SP01</v>
          </cell>
          <cell r="B287" t="str">
            <v>Yukon River South</v>
          </cell>
          <cell r="C287" t="str">
            <v>A</v>
          </cell>
          <cell r="D287" t="str">
            <v>Sparkling Creek</v>
          </cell>
          <cell r="E287" t="str">
            <v xml:space="preserve">Sparkling Creek mouth </v>
          </cell>
          <cell r="F287" t="str">
            <v>YS SPA 01</v>
          </cell>
          <cell r="G287" t="str">
            <v>MT</v>
          </cell>
          <cell r="H287" t="str">
            <v>N</v>
          </cell>
          <cell r="I287" t="str">
            <v>NA</v>
          </cell>
          <cell r="J287">
            <v>62.923479999999998</v>
          </cell>
          <cell r="K287">
            <v>-139.17473000000001</v>
          </cell>
          <cell r="L287">
            <v>8</v>
          </cell>
          <cell r="M287" t="str">
            <v>Moderate-High</v>
          </cell>
          <cell r="N287">
            <v>200</v>
          </cell>
          <cell r="O287" t="str">
            <v>NA</v>
          </cell>
          <cell r="P287">
            <v>25</v>
          </cell>
          <cell r="Q287">
            <v>0</v>
          </cell>
        </row>
        <row r="288">
          <cell r="A288" t="str">
            <v>YS06</v>
          </cell>
          <cell r="B288" t="str">
            <v>Yukon River South</v>
          </cell>
          <cell r="C288" t="str">
            <v>A</v>
          </cell>
          <cell r="D288" t="str">
            <v>Yukon River</v>
          </cell>
          <cell r="E288" t="str">
            <v>Yukon River  upstream of Sparkling Creek</v>
          </cell>
          <cell r="F288" t="str">
            <v>YS 05</v>
          </cell>
          <cell r="G288" t="str">
            <v>O</v>
          </cell>
          <cell r="H288" t="str">
            <v>N</v>
          </cell>
          <cell r="I288" t="str">
            <v>NA</v>
          </cell>
          <cell r="J288">
            <v>62.922452999999997</v>
          </cell>
          <cell r="K288">
            <v>-139.173</v>
          </cell>
          <cell r="L288">
            <v>10</v>
          </cell>
          <cell r="M288" t="str">
            <v>High</v>
          </cell>
          <cell r="N288">
            <v>0</v>
          </cell>
          <cell r="O288" t="str">
            <v>NA</v>
          </cell>
          <cell r="P288">
            <v>25</v>
          </cell>
          <cell r="Q288">
            <v>0</v>
          </cell>
        </row>
        <row r="289">
          <cell r="A289" t="str">
            <v>YS_CO01</v>
          </cell>
          <cell r="B289" t="str">
            <v>Yukon River South</v>
          </cell>
          <cell r="C289" t="str">
            <v>A</v>
          </cell>
          <cell r="D289" t="str">
            <v>Coffee Creek</v>
          </cell>
          <cell r="E289" t="str">
            <v xml:space="preserve">Coffee Creek mouth </v>
          </cell>
          <cell r="F289" t="str">
            <v>YS COF 01</v>
          </cell>
          <cell r="G289" t="str">
            <v>MT</v>
          </cell>
          <cell r="H289" t="str">
            <v>N</v>
          </cell>
          <cell r="I289" t="str">
            <v>NA</v>
          </cell>
          <cell r="J289">
            <v>62.909649999999999</v>
          </cell>
          <cell r="K289">
            <v>-139.04201</v>
          </cell>
          <cell r="L289">
            <v>11</v>
          </cell>
          <cell r="M289" t="str">
            <v>Area of special consideration</v>
          </cell>
          <cell r="N289">
            <v>0</v>
          </cell>
          <cell r="O289" t="str">
            <v>NA</v>
          </cell>
          <cell r="P289">
            <v>25</v>
          </cell>
          <cell r="Q289">
            <v>0</v>
          </cell>
        </row>
        <row r="290">
          <cell r="A290" t="str">
            <v>YS07</v>
          </cell>
          <cell r="B290" t="str">
            <v>Yukon River South</v>
          </cell>
          <cell r="C290" t="str">
            <v>A</v>
          </cell>
          <cell r="D290" t="str">
            <v>Yukon River</v>
          </cell>
          <cell r="E290" t="str">
            <v>Yukon River upstream of Coffee Creek</v>
          </cell>
          <cell r="F290" t="str">
            <v>YS 06</v>
          </cell>
          <cell r="G290" t="str">
            <v>O</v>
          </cell>
          <cell r="H290" t="str">
            <v>N</v>
          </cell>
          <cell r="I290" t="str">
            <v>NA</v>
          </cell>
          <cell r="J290">
            <v>62.911090000000002</v>
          </cell>
          <cell r="K290">
            <v>-139.03923</v>
          </cell>
          <cell r="L290">
            <v>10</v>
          </cell>
          <cell r="M290" t="str">
            <v>Area of special consideration</v>
          </cell>
          <cell r="N290">
            <v>0</v>
          </cell>
          <cell r="O290" t="str">
            <v>NA</v>
          </cell>
          <cell r="P290">
            <v>25</v>
          </cell>
          <cell r="Q290">
            <v>0</v>
          </cell>
        </row>
        <row r="291">
          <cell r="A291" t="str">
            <v>YS_BA01</v>
          </cell>
          <cell r="B291" t="str">
            <v>Yukon River South</v>
          </cell>
          <cell r="C291" t="str">
            <v>A</v>
          </cell>
          <cell r="D291" t="str">
            <v>Ballarat Creek</v>
          </cell>
          <cell r="E291" t="str">
            <v>Ballarat Creek South below all mining</v>
          </cell>
          <cell r="F291" t="str">
            <v>YS BAL 01</v>
          </cell>
          <cell r="G291" t="str">
            <v>BAM</v>
          </cell>
          <cell r="H291" t="str">
            <v>N</v>
          </cell>
          <cell r="I291" t="str">
            <v>NA</v>
          </cell>
          <cell r="J291">
            <v>62.897840000000002</v>
          </cell>
          <cell r="K291">
            <v>-138.96137999999999</v>
          </cell>
          <cell r="L291">
            <v>11</v>
          </cell>
          <cell r="M291" t="str">
            <v>Area of special consideration</v>
          </cell>
          <cell r="N291">
            <v>0</v>
          </cell>
          <cell r="O291" t="str">
            <v>NA</v>
          </cell>
          <cell r="P291">
            <v>25</v>
          </cell>
          <cell r="Q291">
            <v>0</v>
          </cell>
        </row>
        <row r="292">
          <cell r="A292" t="str">
            <v>YS08</v>
          </cell>
          <cell r="B292" t="str">
            <v>Yukon River South</v>
          </cell>
          <cell r="C292" t="str">
            <v>A</v>
          </cell>
          <cell r="D292" t="str">
            <v>Yukon River</v>
          </cell>
          <cell r="E292" t="str">
            <v>Yukon River  upstream of Ballarat Creek</v>
          </cell>
          <cell r="F292" t="str">
            <v>YS 07</v>
          </cell>
          <cell r="G292" t="str">
            <v>O</v>
          </cell>
          <cell r="H292" t="str">
            <v>N</v>
          </cell>
          <cell r="I292" t="str">
            <v>NA</v>
          </cell>
          <cell r="J292">
            <v>62.886580000000002</v>
          </cell>
          <cell r="K292">
            <v>-138.85291000000001</v>
          </cell>
          <cell r="L292">
            <v>10</v>
          </cell>
          <cell r="M292" t="str">
            <v>High</v>
          </cell>
          <cell r="N292">
            <v>0</v>
          </cell>
          <cell r="O292" t="str">
            <v>NA</v>
          </cell>
          <cell r="P292">
            <v>25</v>
          </cell>
          <cell r="Q292">
            <v>0</v>
          </cell>
        </row>
        <row r="293">
          <cell r="A293" t="str">
            <v>YS_PE01</v>
          </cell>
          <cell r="B293" t="str">
            <v>Yukon River South</v>
          </cell>
          <cell r="C293" t="str">
            <v>A</v>
          </cell>
          <cell r="D293" t="str">
            <v>Pedlar Creek</v>
          </cell>
          <cell r="E293" t="str">
            <v>Pedlar Creek mouth</v>
          </cell>
          <cell r="F293" t="str">
            <v>YS PED 01</v>
          </cell>
          <cell r="G293" t="str">
            <v>MT</v>
          </cell>
          <cell r="H293" t="str">
            <v>N</v>
          </cell>
          <cell r="I293" t="str">
            <v>NA</v>
          </cell>
          <cell r="J293">
            <v>62.874189999999999</v>
          </cell>
          <cell r="K293">
            <v>-138.77946</v>
          </cell>
          <cell r="L293">
            <v>8</v>
          </cell>
          <cell r="M293" t="str">
            <v>Moderate-High</v>
          </cell>
          <cell r="N293">
            <v>200</v>
          </cell>
          <cell r="O293" t="str">
            <v>NA</v>
          </cell>
          <cell r="P293">
            <v>25</v>
          </cell>
          <cell r="Q293">
            <v>0</v>
          </cell>
        </row>
        <row r="294">
          <cell r="A294" t="str">
            <v>YS09</v>
          </cell>
          <cell r="B294" t="str">
            <v>Yukon River South</v>
          </cell>
          <cell r="C294" t="str">
            <v>A</v>
          </cell>
          <cell r="D294" t="str">
            <v>Yukon River</v>
          </cell>
          <cell r="E294" t="str">
            <v>Yukon River  upstream of Pedlar Creek</v>
          </cell>
          <cell r="F294" t="str">
            <v>YS 08</v>
          </cell>
          <cell r="G294" t="str">
            <v>O</v>
          </cell>
          <cell r="H294" t="str">
            <v>N</v>
          </cell>
          <cell r="I294" t="str">
            <v>NA</v>
          </cell>
          <cell r="J294">
            <v>62.873060000000002</v>
          </cell>
          <cell r="K294">
            <v>-138.77945</v>
          </cell>
          <cell r="L294">
            <v>10</v>
          </cell>
          <cell r="M294" t="str">
            <v>High</v>
          </cell>
          <cell r="N294">
            <v>0</v>
          </cell>
          <cell r="O294" t="str">
            <v>NA</v>
          </cell>
          <cell r="P294">
            <v>25</v>
          </cell>
          <cell r="Q294">
            <v>0</v>
          </cell>
        </row>
        <row r="295">
          <cell r="A295" t="str">
            <v>YS_BR01</v>
          </cell>
          <cell r="B295" t="str">
            <v>Yukon River South</v>
          </cell>
          <cell r="C295" t="str">
            <v>A</v>
          </cell>
          <cell r="D295" t="str">
            <v>Britannia Creek</v>
          </cell>
          <cell r="E295" t="str">
            <v xml:space="preserve">Britannia Creek below all mining </v>
          </cell>
          <cell r="F295" t="str">
            <v>YS BRIT 01</v>
          </cell>
          <cell r="G295" t="str">
            <v>BAM</v>
          </cell>
          <cell r="H295" t="str">
            <v>N</v>
          </cell>
          <cell r="I295" t="str">
            <v>NA</v>
          </cell>
          <cell r="J295">
            <v>62.870629999999998</v>
          </cell>
          <cell r="K295">
            <v>-138.68726000000001</v>
          </cell>
          <cell r="L295">
            <v>11</v>
          </cell>
          <cell r="M295" t="str">
            <v>Area of special consideration</v>
          </cell>
          <cell r="N295">
            <v>200</v>
          </cell>
          <cell r="O295" t="str">
            <v>NA</v>
          </cell>
          <cell r="P295">
            <v>25</v>
          </cell>
          <cell r="Q295">
            <v>0</v>
          </cell>
        </row>
        <row r="296">
          <cell r="A296" t="str">
            <v>YS10</v>
          </cell>
          <cell r="B296" t="str">
            <v>Yukon River South</v>
          </cell>
          <cell r="C296" t="str">
            <v>A</v>
          </cell>
          <cell r="D296" t="str">
            <v>Yukon River</v>
          </cell>
          <cell r="E296" t="str">
            <v>Yukon River  upstream of Britannia Creek</v>
          </cell>
          <cell r="F296" t="str">
            <v>YS 09</v>
          </cell>
          <cell r="G296" t="str">
            <v>O</v>
          </cell>
          <cell r="H296" t="str">
            <v>N</v>
          </cell>
          <cell r="I296" t="str">
            <v>NA</v>
          </cell>
          <cell r="J296">
            <v>62.87556</v>
          </cell>
          <cell r="K296">
            <v>-138.68181999999999</v>
          </cell>
          <cell r="L296">
            <v>10</v>
          </cell>
          <cell r="M296" t="str">
            <v>High</v>
          </cell>
          <cell r="N296">
            <v>0</v>
          </cell>
          <cell r="O296" t="str">
            <v>NA</v>
          </cell>
          <cell r="P296">
            <v>25</v>
          </cell>
          <cell r="Q296">
            <v>0</v>
          </cell>
        </row>
        <row r="297">
          <cell r="A297" t="str">
            <v>YS_SE01H</v>
          </cell>
          <cell r="B297" t="str">
            <v>Yukon River South</v>
          </cell>
          <cell r="C297" t="str">
            <v>A</v>
          </cell>
          <cell r="D297" t="str">
            <v>Selwyn River</v>
          </cell>
          <cell r="E297" t="str">
            <v>Selwyn River below all mining</v>
          </cell>
          <cell r="F297" t="str">
            <v>YS SEL 01</v>
          </cell>
          <cell r="G297" t="str">
            <v>BAM</v>
          </cell>
          <cell r="H297" t="str">
            <v>N</v>
          </cell>
          <cell r="I297" t="str">
            <v>NA</v>
          </cell>
          <cell r="J297">
            <v>62.749879999999997</v>
          </cell>
          <cell r="K297">
            <v>-138.28220999999999</v>
          </cell>
          <cell r="L297">
            <v>8</v>
          </cell>
          <cell r="M297" t="str">
            <v>Moderate-High</v>
          </cell>
          <cell r="N297">
            <v>200</v>
          </cell>
          <cell r="O297" t="str">
            <v>NA</v>
          </cell>
          <cell r="P297">
            <v>25</v>
          </cell>
          <cell r="Q297">
            <v>0</v>
          </cell>
        </row>
        <row r="298">
          <cell r="A298" t="str">
            <v>YS_SE01</v>
          </cell>
          <cell r="B298" t="str">
            <v>Yukon River South</v>
          </cell>
          <cell r="C298" t="str">
            <v>A</v>
          </cell>
          <cell r="D298" t="str">
            <v>Selwyn River</v>
          </cell>
          <cell r="E298" t="str">
            <v>Selwyn River mouth</v>
          </cell>
          <cell r="F298" t="str">
            <v>NA</v>
          </cell>
          <cell r="G298" t="str">
            <v>MT</v>
          </cell>
          <cell r="H298" t="str">
            <v>N</v>
          </cell>
          <cell r="I298" t="str">
            <v>NA</v>
          </cell>
          <cell r="J298">
            <v>62.803179999999998</v>
          </cell>
          <cell r="K298">
            <v>-138.28075999999999</v>
          </cell>
          <cell r="L298">
            <v>8</v>
          </cell>
          <cell r="M298" t="str">
            <v>Moderate-High</v>
          </cell>
          <cell r="N298">
            <v>200</v>
          </cell>
          <cell r="O298" t="str">
            <v>NA</v>
          </cell>
          <cell r="P298">
            <v>25</v>
          </cell>
          <cell r="Q298">
            <v>0</v>
          </cell>
        </row>
        <row r="299">
          <cell r="A299" t="str">
            <v>YS11</v>
          </cell>
          <cell r="B299" t="str">
            <v>Yukon River South</v>
          </cell>
          <cell r="C299" t="str">
            <v>A</v>
          </cell>
          <cell r="D299" t="str">
            <v>Yukon River</v>
          </cell>
          <cell r="E299" t="str">
            <v>Yukon River  upstream of Selwyn River</v>
          </cell>
          <cell r="F299" t="str">
            <v>YS 11</v>
          </cell>
          <cell r="G299" t="str">
            <v>O</v>
          </cell>
          <cell r="H299" t="str">
            <v>N</v>
          </cell>
          <cell r="I299" t="str">
            <v>NA</v>
          </cell>
          <cell r="J299">
            <v>62.802070000000001</v>
          </cell>
          <cell r="K299">
            <v>-138.25978000000001</v>
          </cell>
          <cell r="L299">
            <v>10</v>
          </cell>
          <cell r="M299" t="str">
            <v>High</v>
          </cell>
          <cell r="N299">
            <v>0</v>
          </cell>
          <cell r="O299" t="str">
            <v>NA</v>
          </cell>
          <cell r="P299">
            <v>25</v>
          </cell>
          <cell r="Q299">
            <v>0</v>
          </cell>
        </row>
        <row r="300">
          <cell r="A300" t="str">
            <v>YS12</v>
          </cell>
          <cell r="B300" t="str">
            <v>Yukon River South</v>
          </cell>
          <cell r="C300" t="str">
            <v>A</v>
          </cell>
          <cell r="D300" t="str">
            <v>Yukon River</v>
          </cell>
          <cell r="E300" t="str">
            <v>Yukon River  upstream of Pelly River</v>
          </cell>
          <cell r="F300" t="str">
            <v>YS 13</v>
          </cell>
          <cell r="G300" t="str">
            <v>O</v>
          </cell>
          <cell r="H300" t="str">
            <v>N</v>
          </cell>
          <cell r="I300" t="str">
            <v>NA</v>
          </cell>
          <cell r="J300">
            <v>62.768230000000003</v>
          </cell>
          <cell r="K300">
            <v>-137.33797000000001</v>
          </cell>
          <cell r="L300">
            <v>13</v>
          </cell>
          <cell r="M300" t="str">
            <v>High</v>
          </cell>
          <cell r="N300">
            <v>0</v>
          </cell>
          <cell r="O300" t="str">
            <v>NA</v>
          </cell>
          <cell r="P300">
            <v>25</v>
          </cell>
          <cell r="Q300">
            <v>0</v>
          </cell>
        </row>
        <row r="301">
          <cell r="A301" t="str">
            <v>YS_MI01</v>
          </cell>
          <cell r="B301" t="str">
            <v>Yukon River South</v>
          </cell>
          <cell r="C301" t="str">
            <v>A</v>
          </cell>
          <cell r="D301" t="str">
            <v>Minto Creek</v>
          </cell>
          <cell r="E301" t="str">
            <v xml:space="preserve">Minto Creek mouth </v>
          </cell>
          <cell r="F301" t="str">
            <v>YS MIN 01</v>
          </cell>
          <cell r="G301" t="str">
            <v>MT</v>
          </cell>
          <cell r="H301" t="str">
            <v>N</v>
          </cell>
          <cell r="I301" t="str">
            <v>NA</v>
          </cell>
          <cell r="J301">
            <v>62.656889999999997</v>
          </cell>
          <cell r="K301">
            <v>-137.09521000000001</v>
          </cell>
          <cell r="L301">
            <v>10</v>
          </cell>
          <cell r="M301" t="str">
            <v>High</v>
          </cell>
          <cell r="N301">
            <v>0</v>
          </cell>
          <cell r="O301" t="str">
            <v>NA</v>
          </cell>
          <cell r="P301">
            <v>25</v>
          </cell>
          <cell r="Q301">
            <v>0</v>
          </cell>
        </row>
        <row r="302">
          <cell r="A302" t="str">
            <v>YS13</v>
          </cell>
          <cell r="B302" t="str">
            <v>Yukon River South</v>
          </cell>
          <cell r="C302" t="str">
            <v>A</v>
          </cell>
          <cell r="D302" t="str">
            <v>Yukon River</v>
          </cell>
          <cell r="E302" t="str">
            <v>Yukon River upstream Minto Creek</v>
          </cell>
          <cell r="F302" t="str">
            <v>NA</v>
          </cell>
          <cell r="G302" t="str">
            <v>O</v>
          </cell>
          <cell r="H302" t="str">
            <v>N</v>
          </cell>
          <cell r="I302" t="str">
            <v>NA</v>
          </cell>
          <cell r="J302">
            <v>62.657870000000003</v>
          </cell>
          <cell r="K302">
            <v>-137.08045999999999</v>
          </cell>
          <cell r="L302">
            <v>10</v>
          </cell>
          <cell r="M302" t="str">
            <v>High</v>
          </cell>
          <cell r="N302">
            <v>0</v>
          </cell>
          <cell r="O302" t="str">
            <v>NA</v>
          </cell>
          <cell r="P302">
            <v>25</v>
          </cell>
          <cell r="Q302">
            <v>0</v>
          </cell>
        </row>
        <row r="303">
          <cell r="A303" t="str">
            <v>YS14</v>
          </cell>
          <cell r="B303" t="str">
            <v>Yukon River South</v>
          </cell>
          <cell r="C303" t="str">
            <v>A</v>
          </cell>
          <cell r="D303" t="str">
            <v>Yukon River</v>
          </cell>
          <cell r="E303" t="str">
            <v>Yukon River upstream of Big Creek</v>
          </cell>
          <cell r="F303" t="str">
            <v>YS 14</v>
          </cell>
          <cell r="G303" t="str">
            <v>O</v>
          </cell>
          <cell r="H303" t="str">
            <v>N</v>
          </cell>
          <cell r="I303" t="str">
            <v>NA</v>
          </cell>
          <cell r="J303">
            <v>62.615760000000002</v>
          </cell>
          <cell r="K303">
            <v>-136.99323000000001</v>
          </cell>
          <cell r="L303">
            <v>10</v>
          </cell>
          <cell r="M303" t="str">
            <v>High</v>
          </cell>
          <cell r="N303">
            <v>0</v>
          </cell>
          <cell r="O303" t="str">
            <v>NA</v>
          </cell>
          <cell r="P303">
            <v>25</v>
          </cell>
          <cell r="Q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S&amp;I/CS&amp;I%20Water%20Quality/Weather%20Data/WQ%20weather%20data/2013/All%20WQ%20Weather%20Stns%20201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e.Leduc" refreshedDate="41669.650707986111" createdVersion="4" refreshedVersion="4" minRefreshableVersion="3" recordCount="1010">
  <cacheSource type="worksheet">
    <worksheetSource ref="A1:D1011" sheet="WH_DO_KL_BU01" r:id="rId2"/>
  </cacheSource>
  <cacheFields count="4">
    <cacheField name="Date" numFmtId="14">
      <sharedItems containsSemiMixedTypes="0" containsNonDate="0" containsDate="1" containsString="0" minDate="2013-06-27T00:00:00" maxDate="2013-08-09T00:00:00" count="43"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</sharedItems>
    </cacheField>
    <cacheField name="Time" numFmtId="164">
      <sharedItems containsSemiMixedTypes="0" containsNonDate="0" containsDate="1" containsString="0" minDate="1899-12-30T00:00:00" maxDate="1900-02-07T00:00:00"/>
    </cacheField>
    <cacheField name="Temp (*C)" numFmtId="0">
      <sharedItems containsSemiMixedTypes="0" containsString="0" containsNumber="1" minValue="1.2" maxValue="30.7"/>
    </cacheField>
    <cacheField name="Rainfall (mm)" numFmtId="0">
      <sharedItems containsSemiMixedTypes="0" containsString="0" containsNumber="1" minValue="0" maxValue="6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0">
  <r>
    <x v="0"/>
    <d v="1899-12-30T14:00:00"/>
    <n v="25.6"/>
    <n v="0"/>
  </r>
  <r>
    <x v="0"/>
    <d v="1899-12-30T15:00:00"/>
    <n v="24.9"/>
    <n v="0"/>
  </r>
  <r>
    <x v="0"/>
    <d v="1899-12-30T16:00:00"/>
    <n v="28.6"/>
    <n v="0"/>
  </r>
  <r>
    <x v="0"/>
    <d v="1899-12-30T17:00:00"/>
    <n v="28.7"/>
    <n v="0"/>
  </r>
  <r>
    <x v="0"/>
    <d v="1899-12-30T18:00:00"/>
    <n v="29.1"/>
    <n v="0"/>
  </r>
  <r>
    <x v="0"/>
    <d v="1899-12-30T19:00:00"/>
    <n v="28.3"/>
    <n v="0"/>
  </r>
  <r>
    <x v="0"/>
    <d v="1899-12-30T20:00:00"/>
    <n v="27.9"/>
    <n v="0"/>
  </r>
  <r>
    <x v="0"/>
    <d v="1899-12-30T21:00:00"/>
    <n v="21.5"/>
    <n v="0"/>
  </r>
  <r>
    <x v="0"/>
    <d v="1899-12-30T22:00:00"/>
    <n v="20.100000000000001"/>
    <n v="0"/>
  </r>
  <r>
    <x v="0"/>
    <d v="1899-12-30T23:00:00"/>
    <n v="17.7"/>
    <n v="0"/>
  </r>
  <r>
    <x v="1"/>
    <d v="1899-12-31T00:00:00"/>
    <n v="14.8"/>
    <n v="0"/>
  </r>
  <r>
    <x v="1"/>
    <d v="1899-12-31T01:00:00"/>
    <n v="14.3"/>
    <n v="0"/>
  </r>
  <r>
    <x v="1"/>
    <d v="1899-12-31T02:00:00"/>
    <n v="12.8"/>
    <n v="0"/>
  </r>
  <r>
    <x v="1"/>
    <d v="1899-12-31T03:00:00"/>
    <n v="11.1"/>
    <n v="0"/>
  </r>
  <r>
    <x v="1"/>
    <d v="1899-12-31T04:00:00"/>
    <n v="9.1"/>
    <n v="0"/>
  </r>
  <r>
    <x v="1"/>
    <d v="1899-12-31T05:00:00"/>
    <n v="9"/>
    <n v="0"/>
  </r>
  <r>
    <x v="1"/>
    <d v="1899-12-31T06:00:00"/>
    <n v="9.6"/>
    <n v="0"/>
  </r>
  <r>
    <x v="1"/>
    <d v="1899-12-31T07:00:00"/>
    <n v="10.1"/>
    <n v="0"/>
  </r>
  <r>
    <x v="1"/>
    <d v="1899-12-31T08:00:00"/>
    <n v="10.6"/>
    <n v="0"/>
  </r>
  <r>
    <x v="1"/>
    <d v="1899-12-31T09:00:00"/>
    <n v="12.4"/>
    <n v="0"/>
  </r>
  <r>
    <x v="1"/>
    <d v="1899-12-31T10:00:00"/>
    <n v="12.1"/>
    <n v="0"/>
  </r>
  <r>
    <x v="1"/>
    <d v="1899-12-31T11:00:00"/>
    <n v="12.2"/>
    <n v="0"/>
  </r>
  <r>
    <x v="1"/>
    <d v="1899-12-31T12:00:00"/>
    <n v="11.4"/>
    <n v="1.5"/>
  </r>
  <r>
    <x v="1"/>
    <d v="1899-12-31T13:00:00"/>
    <n v="16.2"/>
    <n v="0"/>
  </r>
  <r>
    <x v="1"/>
    <d v="1899-12-31T14:00:00"/>
    <n v="20.2"/>
    <n v="0"/>
  </r>
  <r>
    <x v="1"/>
    <d v="1899-12-31T15:00:00"/>
    <n v="22.3"/>
    <n v="0"/>
  </r>
  <r>
    <x v="1"/>
    <d v="1899-12-31T16:00:00"/>
    <n v="23"/>
    <n v="0"/>
  </r>
  <r>
    <x v="1"/>
    <d v="1899-12-31T17:00:00"/>
    <n v="22.8"/>
    <n v="0"/>
  </r>
  <r>
    <x v="1"/>
    <d v="1899-12-31T18:00:00"/>
    <n v="16.8"/>
    <n v="0"/>
  </r>
  <r>
    <x v="1"/>
    <d v="1899-12-31T19:00:00"/>
    <n v="19.100000000000001"/>
    <n v="0"/>
  </r>
  <r>
    <x v="1"/>
    <d v="1899-12-31T20:00:00"/>
    <n v="20.7"/>
    <n v="0"/>
  </r>
  <r>
    <x v="1"/>
    <d v="1899-12-31T21:00:00"/>
    <n v="17.3"/>
    <n v="0"/>
  </r>
  <r>
    <x v="1"/>
    <d v="1899-12-31T22:00:00"/>
    <n v="15.2"/>
    <n v="0"/>
  </r>
  <r>
    <x v="1"/>
    <d v="1899-12-31T23:00:00"/>
    <n v="13.7"/>
    <n v="0"/>
  </r>
  <r>
    <x v="2"/>
    <d v="1900-01-01T00:00:00"/>
    <n v="11.8"/>
    <n v="2.5"/>
  </r>
  <r>
    <x v="2"/>
    <d v="1900-01-01T01:00:00"/>
    <n v="10.4"/>
    <n v="0"/>
  </r>
  <r>
    <x v="2"/>
    <d v="1900-01-01T02:00:00"/>
    <n v="10"/>
    <n v="0"/>
  </r>
  <r>
    <x v="2"/>
    <d v="1900-01-01T03:00:00"/>
    <n v="9.8000000000000007"/>
    <n v="1.7"/>
  </r>
  <r>
    <x v="2"/>
    <d v="1900-01-01T04:00:00"/>
    <n v="9.1"/>
    <n v="0.2"/>
  </r>
  <r>
    <x v="2"/>
    <d v="1900-01-01T05:00:00"/>
    <n v="8.6"/>
    <n v="0"/>
  </r>
  <r>
    <x v="2"/>
    <d v="1900-01-01T06:00:00"/>
    <n v="7.5"/>
    <n v="0"/>
  </r>
  <r>
    <x v="2"/>
    <d v="1900-01-01T07:00:00"/>
    <n v="8.1999999999999993"/>
    <n v="0"/>
  </r>
  <r>
    <x v="2"/>
    <d v="1900-01-01T08:00:00"/>
    <n v="9.5"/>
    <n v="0"/>
  </r>
  <r>
    <x v="2"/>
    <d v="1900-01-01T09:00:00"/>
    <n v="10.4"/>
    <n v="0"/>
  </r>
  <r>
    <x v="2"/>
    <d v="1900-01-01T10:00:00"/>
    <n v="11.4"/>
    <n v="0"/>
  </r>
  <r>
    <x v="2"/>
    <d v="1900-01-01T11:00:00"/>
    <n v="15.8"/>
    <n v="0"/>
  </r>
  <r>
    <x v="2"/>
    <d v="1900-01-01T12:00:00"/>
    <n v="20.3"/>
    <n v="0"/>
  </r>
  <r>
    <x v="2"/>
    <d v="1900-01-01T13:00:00"/>
    <n v="22.6"/>
    <n v="0"/>
  </r>
  <r>
    <x v="2"/>
    <d v="1900-01-01T14:00:00"/>
    <n v="24.3"/>
    <n v="0"/>
  </r>
  <r>
    <x v="2"/>
    <d v="1900-01-01T15:00:00"/>
    <n v="25.6"/>
    <n v="0"/>
  </r>
  <r>
    <x v="2"/>
    <d v="1900-01-01T16:00:00"/>
    <n v="25.3"/>
    <n v="0"/>
  </r>
  <r>
    <x v="2"/>
    <d v="1900-01-01T17:00:00"/>
    <n v="26.2"/>
    <n v="0"/>
  </r>
  <r>
    <x v="2"/>
    <d v="1900-01-01T18:00:00"/>
    <n v="24.4"/>
    <n v="0"/>
  </r>
  <r>
    <x v="2"/>
    <d v="1900-01-01T19:00:00"/>
    <n v="21.7"/>
    <n v="0"/>
  </r>
  <r>
    <x v="2"/>
    <d v="1900-01-01T20:00:00"/>
    <n v="22.7"/>
    <n v="0"/>
  </r>
  <r>
    <x v="2"/>
    <d v="1900-01-01T21:00:00"/>
    <n v="22.1"/>
    <n v="0"/>
  </r>
  <r>
    <x v="2"/>
    <d v="1900-01-01T22:00:00"/>
    <n v="18.2"/>
    <n v="0"/>
  </r>
  <r>
    <x v="2"/>
    <d v="1900-01-01T23:00:00"/>
    <n v="17.100000000000001"/>
    <n v="0"/>
  </r>
  <r>
    <x v="3"/>
    <d v="1900-01-02T00:00:00"/>
    <n v="15.9"/>
    <n v="0"/>
  </r>
  <r>
    <x v="3"/>
    <d v="1900-01-02T01:00:00"/>
    <n v="14.9"/>
    <n v="0"/>
  </r>
  <r>
    <x v="3"/>
    <d v="1900-01-02T02:00:00"/>
    <n v="14.4"/>
    <n v="0"/>
  </r>
  <r>
    <x v="3"/>
    <d v="1900-01-02T03:00:00"/>
    <n v="13.1"/>
    <n v="0"/>
  </r>
  <r>
    <x v="3"/>
    <d v="1900-01-02T04:00:00"/>
    <n v="10.4"/>
    <n v="0"/>
  </r>
  <r>
    <x v="3"/>
    <d v="1900-01-02T05:00:00"/>
    <n v="8.5"/>
    <n v="0"/>
  </r>
  <r>
    <x v="3"/>
    <d v="1900-01-02T06:00:00"/>
    <n v="9.3000000000000007"/>
    <n v="0"/>
  </r>
  <r>
    <x v="3"/>
    <d v="1900-01-02T07:00:00"/>
    <n v="10.6"/>
    <n v="0"/>
  </r>
  <r>
    <x v="3"/>
    <d v="1900-01-02T08:00:00"/>
    <n v="13.6"/>
    <n v="0"/>
  </r>
  <r>
    <x v="3"/>
    <d v="1900-01-02T09:00:00"/>
    <n v="16.5"/>
    <n v="0"/>
  </r>
  <r>
    <x v="3"/>
    <d v="1900-01-02T10:00:00"/>
    <n v="18.899999999999999"/>
    <n v="0"/>
  </r>
  <r>
    <x v="3"/>
    <d v="1900-01-02T11:00:00"/>
    <n v="21.2"/>
    <n v="0"/>
  </r>
  <r>
    <x v="3"/>
    <d v="1900-01-02T12:00:00"/>
    <n v="23.1"/>
    <n v="0"/>
  </r>
  <r>
    <x v="3"/>
    <d v="1900-01-02T13:00:00"/>
    <n v="24"/>
    <n v="0"/>
  </r>
  <r>
    <x v="3"/>
    <d v="1900-01-02T14:00:00"/>
    <n v="24.8"/>
    <n v="0"/>
  </r>
  <r>
    <x v="3"/>
    <d v="1900-01-02T15:00:00"/>
    <n v="25.1"/>
    <n v="0"/>
  </r>
  <r>
    <x v="3"/>
    <d v="1900-01-02T16:00:00"/>
    <n v="25.3"/>
    <n v="0"/>
  </r>
  <r>
    <x v="3"/>
    <d v="1900-01-02T17:00:00"/>
    <n v="25.7"/>
    <n v="0"/>
  </r>
  <r>
    <x v="3"/>
    <d v="1900-01-02T18:00:00"/>
    <n v="24.9"/>
    <n v="0"/>
  </r>
  <r>
    <x v="3"/>
    <d v="1900-01-02T19:00:00"/>
    <n v="23.3"/>
    <n v="0"/>
  </r>
  <r>
    <x v="3"/>
    <d v="1900-01-02T20:00:00"/>
    <n v="24.6"/>
    <n v="0"/>
  </r>
  <r>
    <x v="3"/>
    <d v="1900-01-02T21:00:00"/>
    <n v="25.9"/>
    <n v="0"/>
  </r>
  <r>
    <x v="3"/>
    <d v="1900-01-02T22:00:00"/>
    <n v="23.9"/>
    <n v="0"/>
  </r>
  <r>
    <x v="3"/>
    <d v="1900-01-02T23:00:00"/>
    <n v="20.3"/>
    <n v="0"/>
  </r>
  <r>
    <x v="4"/>
    <d v="1899-12-30T00:00:00"/>
    <n v="15.7"/>
    <n v="0"/>
  </r>
  <r>
    <x v="4"/>
    <d v="1899-12-30T01:00:00"/>
    <n v="13.9"/>
    <n v="0"/>
  </r>
  <r>
    <x v="4"/>
    <d v="1899-12-30T02:00:00"/>
    <n v="11.4"/>
    <n v="0"/>
  </r>
  <r>
    <x v="4"/>
    <d v="1899-12-30T03:00:00"/>
    <n v="8.6999999999999993"/>
    <n v="0"/>
  </r>
  <r>
    <x v="4"/>
    <d v="1899-12-30T04:00:00"/>
    <n v="6.6"/>
    <n v="0"/>
  </r>
  <r>
    <x v="4"/>
    <d v="1899-12-30T05:00:00"/>
    <n v="6.1"/>
    <n v="0"/>
  </r>
  <r>
    <x v="4"/>
    <d v="1899-12-30T06:00:00"/>
    <n v="6.7"/>
    <n v="0"/>
  </r>
  <r>
    <x v="4"/>
    <d v="1899-12-30T07:00:00"/>
    <n v="9"/>
    <n v="0"/>
  </r>
  <r>
    <x v="4"/>
    <d v="1899-12-30T08:00:00"/>
    <n v="12.4"/>
    <n v="0"/>
  </r>
  <r>
    <x v="4"/>
    <d v="1899-12-30T09:00:00"/>
    <n v="17.2"/>
    <n v="0"/>
  </r>
  <r>
    <x v="4"/>
    <d v="1899-12-30T10:00:00"/>
    <n v="17.7"/>
    <n v="0"/>
  </r>
  <r>
    <x v="4"/>
    <d v="1899-12-30T11:00:00"/>
    <n v="20.2"/>
    <n v="0"/>
  </r>
  <r>
    <x v="4"/>
    <d v="1899-12-30T12:00:00"/>
    <n v="22.7"/>
    <n v="0"/>
  </r>
  <r>
    <x v="4"/>
    <d v="1899-12-30T13:00:00"/>
    <n v="22.9"/>
    <n v="0"/>
  </r>
  <r>
    <x v="4"/>
    <d v="1899-12-30T14:00:00"/>
    <n v="24.8"/>
    <n v="0"/>
  </r>
  <r>
    <x v="4"/>
    <d v="1899-12-30T15:00:00"/>
    <n v="24.8"/>
    <n v="0"/>
  </r>
  <r>
    <x v="4"/>
    <d v="1899-12-30T16:00:00"/>
    <n v="23.5"/>
    <n v="0"/>
  </r>
  <r>
    <x v="4"/>
    <d v="1899-12-30T17:00:00"/>
    <n v="25.1"/>
    <n v="0"/>
  </r>
  <r>
    <x v="4"/>
    <d v="1899-12-30T18:00:00"/>
    <n v="21.6"/>
    <n v="0"/>
  </r>
  <r>
    <x v="4"/>
    <d v="1899-12-30T19:00:00"/>
    <n v="20.6"/>
    <n v="0"/>
  </r>
  <r>
    <x v="4"/>
    <d v="1899-12-30T20:00:00"/>
    <n v="18.5"/>
    <n v="0"/>
  </r>
  <r>
    <x v="4"/>
    <d v="1899-12-30T21:00:00"/>
    <n v="17.3"/>
    <n v="0"/>
  </r>
  <r>
    <x v="4"/>
    <d v="1899-12-30T22:00:00"/>
    <n v="16.899999999999999"/>
    <n v="0"/>
  </r>
  <r>
    <x v="4"/>
    <d v="1899-12-30T23:00:00"/>
    <n v="14.3"/>
    <n v="0"/>
  </r>
  <r>
    <x v="5"/>
    <d v="1899-12-31T00:00:00"/>
    <n v="12.8"/>
    <n v="0"/>
  </r>
  <r>
    <x v="5"/>
    <d v="1899-12-31T01:00:00"/>
    <n v="12.1"/>
    <n v="0"/>
  </r>
  <r>
    <x v="5"/>
    <d v="1899-12-31T02:00:00"/>
    <n v="11.3"/>
    <n v="0"/>
  </r>
  <r>
    <x v="5"/>
    <d v="1899-12-31T03:00:00"/>
    <n v="10.3"/>
    <n v="0"/>
  </r>
  <r>
    <x v="5"/>
    <d v="1899-12-31T04:00:00"/>
    <n v="8.1999999999999993"/>
    <n v="0"/>
  </r>
  <r>
    <x v="5"/>
    <d v="1899-12-31T05:00:00"/>
    <n v="6.2"/>
    <n v="0"/>
  </r>
  <r>
    <x v="5"/>
    <d v="1899-12-31T06:00:00"/>
    <n v="5.3"/>
    <n v="0"/>
  </r>
  <r>
    <x v="5"/>
    <d v="1899-12-31T07:00:00"/>
    <n v="7"/>
    <n v="0"/>
  </r>
  <r>
    <x v="5"/>
    <d v="1899-12-31T08:00:00"/>
    <n v="11.2"/>
    <n v="0"/>
  </r>
  <r>
    <x v="5"/>
    <d v="1899-12-31T09:00:00"/>
    <n v="13.1"/>
    <n v="0"/>
  </r>
  <r>
    <x v="5"/>
    <d v="1899-12-31T10:00:00"/>
    <n v="16.899999999999999"/>
    <n v="0"/>
  </r>
  <r>
    <x v="5"/>
    <d v="1899-12-31T11:00:00"/>
    <n v="19.399999999999999"/>
    <n v="0"/>
  </r>
  <r>
    <x v="5"/>
    <d v="1899-12-31T12:00:00"/>
    <n v="21.1"/>
    <n v="0"/>
  </r>
  <r>
    <x v="5"/>
    <d v="1899-12-31T13:00:00"/>
    <n v="20.9"/>
    <n v="0"/>
  </r>
  <r>
    <x v="5"/>
    <d v="1899-12-31T14:00:00"/>
    <n v="20.9"/>
    <n v="0"/>
  </r>
  <r>
    <x v="5"/>
    <d v="1899-12-31T15:00:00"/>
    <n v="21.4"/>
    <n v="0"/>
  </r>
  <r>
    <x v="5"/>
    <d v="1899-12-31T16:00:00"/>
    <n v="21.7"/>
    <n v="0"/>
  </r>
  <r>
    <x v="5"/>
    <d v="1899-12-31T17:00:00"/>
    <n v="23.4"/>
    <n v="0"/>
  </r>
  <r>
    <x v="5"/>
    <d v="1899-12-31T18:00:00"/>
    <n v="22.5"/>
    <n v="0"/>
  </r>
  <r>
    <x v="5"/>
    <d v="1899-12-31T19:00:00"/>
    <n v="20.6"/>
    <n v="0"/>
  </r>
  <r>
    <x v="5"/>
    <d v="1899-12-31T20:00:00"/>
    <n v="18.3"/>
    <n v="0"/>
  </r>
  <r>
    <x v="5"/>
    <d v="1899-12-31T21:00:00"/>
    <n v="15.4"/>
    <n v="0"/>
  </r>
  <r>
    <x v="5"/>
    <d v="1899-12-31T22:00:00"/>
    <n v="13.4"/>
    <n v="0"/>
  </r>
  <r>
    <x v="5"/>
    <d v="1899-12-31T23:00:00"/>
    <n v="12.2"/>
    <n v="0"/>
  </r>
  <r>
    <x v="6"/>
    <d v="1900-01-01T00:00:00"/>
    <n v="11.6"/>
    <n v="0"/>
  </r>
  <r>
    <x v="6"/>
    <d v="1900-01-01T01:00:00"/>
    <n v="11.3"/>
    <n v="0"/>
  </r>
  <r>
    <x v="6"/>
    <d v="1900-01-01T02:00:00"/>
    <n v="10.199999999999999"/>
    <n v="0"/>
  </r>
  <r>
    <x v="6"/>
    <d v="1900-01-01T03:00:00"/>
    <n v="9.6"/>
    <n v="0"/>
  </r>
  <r>
    <x v="6"/>
    <d v="1900-01-01T04:00:00"/>
    <n v="9.1"/>
    <n v="0"/>
  </r>
  <r>
    <x v="6"/>
    <d v="1900-01-01T05:00:00"/>
    <n v="8.6"/>
    <n v="0"/>
  </r>
  <r>
    <x v="6"/>
    <d v="1900-01-01T06:00:00"/>
    <n v="7.6"/>
    <n v="0"/>
  </r>
  <r>
    <x v="6"/>
    <d v="1900-01-01T07:00:00"/>
    <n v="7.9"/>
    <n v="0"/>
  </r>
  <r>
    <x v="6"/>
    <d v="1900-01-01T08:00:00"/>
    <n v="8.5"/>
    <n v="0"/>
  </r>
  <r>
    <x v="6"/>
    <d v="1900-01-01T09:00:00"/>
    <n v="10.7"/>
    <n v="0"/>
  </r>
  <r>
    <x v="6"/>
    <d v="1900-01-01T10:00:00"/>
    <n v="12"/>
    <n v="0"/>
  </r>
  <r>
    <x v="6"/>
    <d v="1900-01-01T11:00:00"/>
    <n v="12.6"/>
    <n v="0"/>
  </r>
  <r>
    <x v="6"/>
    <d v="1900-01-01T12:00:00"/>
    <n v="13.9"/>
    <n v="0"/>
  </r>
  <r>
    <x v="6"/>
    <d v="1900-01-01T13:00:00"/>
    <n v="16.399999999999999"/>
    <n v="0"/>
  </r>
  <r>
    <x v="6"/>
    <d v="1900-01-01T14:00:00"/>
    <n v="15.5"/>
    <n v="0"/>
  </r>
  <r>
    <x v="6"/>
    <d v="1900-01-01T15:00:00"/>
    <n v="15.2"/>
    <n v="0"/>
  </r>
  <r>
    <x v="6"/>
    <d v="1900-01-01T16:00:00"/>
    <n v="16.899999999999999"/>
    <n v="0"/>
  </r>
  <r>
    <x v="6"/>
    <d v="1900-01-01T17:00:00"/>
    <n v="18.7"/>
    <n v="0"/>
  </r>
  <r>
    <x v="6"/>
    <d v="1900-01-01T18:00:00"/>
    <n v="18.100000000000001"/>
    <n v="0"/>
  </r>
  <r>
    <x v="6"/>
    <d v="1900-01-01T19:00:00"/>
    <n v="16.100000000000001"/>
    <n v="0"/>
  </r>
  <r>
    <x v="6"/>
    <d v="1900-01-01T20:00:00"/>
    <n v="15.8"/>
    <n v="0"/>
  </r>
  <r>
    <x v="6"/>
    <d v="1900-01-01T21:00:00"/>
    <n v="12.3"/>
    <n v="0"/>
  </r>
  <r>
    <x v="6"/>
    <d v="1900-01-01T22:00:00"/>
    <n v="11.2"/>
    <n v="0"/>
  </r>
  <r>
    <x v="6"/>
    <d v="1900-01-01T23:00:00"/>
    <n v="9.6999999999999993"/>
    <n v="0"/>
  </r>
  <r>
    <x v="7"/>
    <d v="1900-01-02T00:00:00"/>
    <n v="6.1"/>
    <n v="0"/>
  </r>
  <r>
    <x v="7"/>
    <d v="1900-01-02T01:00:00"/>
    <n v="4.0999999999999996"/>
    <n v="0"/>
  </r>
  <r>
    <x v="7"/>
    <d v="1900-01-02T02:00:00"/>
    <n v="5.0999999999999996"/>
    <n v="0"/>
  </r>
  <r>
    <x v="7"/>
    <d v="1900-01-02T03:00:00"/>
    <n v="5.4"/>
    <n v="0"/>
  </r>
  <r>
    <x v="7"/>
    <d v="1900-01-02T04:00:00"/>
    <n v="4.2"/>
    <n v="0"/>
  </r>
  <r>
    <x v="7"/>
    <d v="1900-01-02T05:00:00"/>
    <n v="2"/>
    <n v="0"/>
  </r>
  <r>
    <x v="7"/>
    <d v="1900-01-02T06:00:00"/>
    <n v="1.3"/>
    <n v="0"/>
  </r>
  <r>
    <x v="7"/>
    <d v="1900-01-02T07:00:00"/>
    <n v="2.6"/>
    <n v="0"/>
  </r>
  <r>
    <x v="7"/>
    <d v="1900-01-02T08:00:00"/>
    <n v="5.6"/>
    <n v="0"/>
  </r>
  <r>
    <x v="7"/>
    <d v="1900-01-02T09:00:00"/>
    <n v="11.5"/>
    <n v="0"/>
  </r>
  <r>
    <x v="7"/>
    <d v="1900-01-02T10:00:00"/>
    <n v="14.3"/>
    <n v="0"/>
  </r>
  <r>
    <x v="7"/>
    <d v="1900-01-02T11:00:00"/>
    <n v="16.3"/>
    <n v="0"/>
  </r>
  <r>
    <x v="7"/>
    <d v="1900-01-02T12:00:00"/>
    <n v="18.399999999999999"/>
    <n v="0"/>
  </r>
  <r>
    <x v="7"/>
    <d v="1900-01-02T13:00:00"/>
    <n v="19.899999999999999"/>
    <n v="0"/>
  </r>
  <r>
    <x v="7"/>
    <d v="1900-01-02T14:00:00"/>
    <n v="20.5"/>
    <n v="0"/>
  </r>
  <r>
    <x v="7"/>
    <d v="1900-01-02T15:00:00"/>
    <n v="21.5"/>
    <n v="0"/>
  </r>
  <r>
    <x v="7"/>
    <d v="1900-01-02T16:00:00"/>
    <n v="21.7"/>
    <n v="0"/>
  </r>
  <r>
    <x v="7"/>
    <d v="1900-01-02T17:00:00"/>
    <n v="22.5"/>
    <n v="0"/>
  </r>
  <r>
    <x v="7"/>
    <d v="1900-01-02T18:00:00"/>
    <n v="19.3"/>
    <n v="0"/>
  </r>
  <r>
    <x v="7"/>
    <d v="1900-01-02T19:00:00"/>
    <n v="18.3"/>
    <n v="0"/>
  </r>
  <r>
    <x v="7"/>
    <d v="1900-01-02T20:00:00"/>
    <n v="18.7"/>
    <n v="0"/>
  </r>
  <r>
    <x v="7"/>
    <d v="1900-01-02T21:00:00"/>
    <n v="18.2"/>
    <n v="0"/>
  </r>
  <r>
    <x v="7"/>
    <d v="1900-01-02T22:00:00"/>
    <n v="15.6"/>
    <n v="0"/>
  </r>
  <r>
    <x v="7"/>
    <d v="1900-01-02T23:00:00"/>
    <n v="13.4"/>
    <n v="0"/>
  </r>
  <r>
    <x v="8"/>
    <d v="1900-01-03T00:00:00"/>
    <n v="10.5"/>
    <n v="0"/>
  </r>
  <r>
    <x v="8"/>
    <d v="1900-01-03T01:00:00"/>
    <n v="9.3000000000000007"/>
    <n v="0"/>
  </r>
  <r>
    <x v="8"/>
    <d v="1900-01-03T02:00:00"/>
    <n v="8"/>
    <n v="0"/>
  </r>
  <r>
    <x v="8"/>
    <d v="1900-01-03T03:00:00"/>
    <n v="4.5999999999999996"/>
    <n v="0"/>
  </r>
  <r>
    <x v="8"/>
    <d v="1900-01-03T04:00:00"/>
    <n v="2.4"/>
    <n v="0"/>
  </r>
  <r>
    <x v="8"/>
    <d v="1900-01-03T05:00:00"/>
    <n v="1.2"/>
    <n v="0"/>
  </r>
  <r>
    <x v="8"/>
    <d v="1900-01-03T06:00:00"/>
    <n v="2.2000000000000002"/>
    <n v="0"/>
  </r>
  <r>
    <x v="8"/>
    <d v="1900-01-03T07:00:00"/>
    <n v="4.8"/>
    <n v="0"/>
  </r>
  <r>
    <x v="8"/>
    <d v="1900-01-03T08:00:00"/>
    <n v="8.3000000000000007"/>
    <n v="0"/>
  </r>
  <r>
    <x v="8"/>
    <d v="1900-01-03T09:00:00"/>
    <n v="11.9"/>
    <n v="0"/>
  </r>
  <r>
    <x v="8"/>
    <d v="1900-01-03T10:00:00"/>
    <n v="12.6"/>
    <n v="0"/>
  </r>
  <r>
    <x v="8"/>
    <d v="1900-01-03T11:00:00"/>
    <n v="15.1"/>
    <n v="0"/>
  </r>
  <r>
    <x v="8"/>
    <d v="1900-01-03T12:00:00"/>
    <n v="16.5"/>
    <n v="0"/>
  </r>
  <r>
    <x v="8"/>
    <d v="1900-01-03T13:00:00"/>
    <n v="18.2"/>
    <n v="0"/>
  </r>
  <r>
    <x v="8"/>
    <d v="1900-01-03T14:00:00"/>
    <n v="19.7"/>
    <n v="0"/>
  </r>
  <r>
    <x v="8"/>
    <d v="1900-01-03T15:00:00"/>
    <n v="17.899999999999999"/>
    <n v="0"/>
  </r>
  <r>
    <x v="8"/>
    <d v="1900-01-03T16:00:00"/>
    <n v="18.399999999999999"/>
    <n v="0"/>
  </r>
  <r>
    <x v="8"/>
    <d v="1900-01-03T17:00:00"/>
    <n v="19.8"/>
    <n v="0"/>
  </r>
  <r>
    <x v="8"/>
    <d v="1900-01-03T18:00:00"/>
    <n v="20.399999999999999"/>
    <n v="0"/>
  </r>
  <r>
    <x v="8"/>
    <d v="1900-01-03T19:00:00"/>
    <n v="19.399999999999999"/>
    <n v="0"/>
  </r>
  <r>
    <x v="8"/>
    <d v="1900-01-03T20:00:00"/>
    <n v="19.399999999999999"/>
    <n v="0"/>
  </r>
  <r>
    <x v="8"/>
    <d v="1900-01-03T21:00:00"/>
    <n v="23.4"/>
    <n v="0"/>
  </r>
  <r>
    <x v="8"/>
    <d v="1900-01-03T22:00:00"/>
    <n v="21.3"/>
    <n v="0"/>
  </r>
  <r>
    <x v="8"/>
    <d v="1900-01-03T23:00:00"/>
    <n v="17.7"/>
    <n v="0"/>
  </r>
  <r>
    <x v="9"/>
    <d v="1900-01-04T00:00:00"/>
    <n v="11.9"/>
    <n v="0"/>
  </r>
  <r>
    <x v="9"/>
    <d v="1900-01-04T01:00:00"/>
    <n v="10.7"/>
    <n v="0"/>
  </r>
  <r>
    <x v="9"/>
    <d v="1900-01-04T02:00:00"/>
    <n v="7.9"/>
    <n v="0"/>
  </r>
  <r>
    <x v="9"/>
    <d v="1900-01-04T03:00:00"/>
    <n v="6.1"/>
    <n v="0"/>
  </r>
  <r>
    <x v="9"/>
    <d v="1900-01-04T04:00:00"/>
    <n v="3.9"/>
    <n v="0"/>
  </r>
  <r>
    <x v="9"/>
    <d v="1900-01-04T05:00:00"/>
    <n v="3.1"/>
    <n v="0"/>
  </r>
  <r>
    <x v="9"/>
    <d v="1900-01-04T06:00:00"/>
    <n v="3.7"/>
    <n v="0"/>
  </r>
  <r>
    <x v="9"/>
    <d v="1900-01-04T07:00:00"/>
    <n v="4.3"/>
    <n v="0"/>
  </r>
  <r>
    <x v="9"/>
    <d v="1900-01-04T08:00:00"/>
    <n v="8.6"/>
    <n v="0"/>
  </r>
  <r>
    <x v="9"/>
    <d v="1900-01-04T09:00:00"/>
    <n v="13.7"/>
    <n v="0"/>
  </r>
  <r>
    <x v="9"/>
    <d v="1900-01-04T10:00:00"/>
    <n v="15.4"/>
    <n v="0"/>
  </r>
  <r>
    <x v="9"/>
    <d v="1900-01-04T11:00:00"/>
    <n v="16.7"/>
    <n v="0"/>
  </r>
  <r>
    <x v="9"/>
    <d v="1900-01-04T12:00:00"/>
    <n v="18.899999999999999"/>
    <n v="0"/>
  </r>
  <r>
    <x v="9"/>
    <d v="1900-01-04T13:00:00"/>
    <n v="20.2"/>
    <n v="0"/>
  </r>
  <r>
    <x v="9"/>
    <d v="1900-01-04T14:00:00"/>
    <n v="21.6"/>
    <n v="0"/>
  </r>
  <r>
    <x v="9"/>
    <d v="1900-01-04T15:00:00"/>
    <n v="23.1"/>
    <n v="0"/>
  </r>
  <r>
    <x v="9"/>
    <d v="1900-01-04T16:00:00"/>
    <n v="23.1"/>
    <n v="0"/>
  </r>
  <r>
    <x v="9"/>
    <d v="1900-01-04T17:00:00"/>
    <n v="23.9"/>
    <n v="0"/>
  </r>
  <r>
    <x v="9"/>
    <d v="1900-01-04T18:00:00"/>
    <n v="23.1"/>
    <n v="0"/>
  </r>
  <r>
    <x v="9"/>
    <d v="1900-01-04T19:00:00"/>
    <n v="21"/>
    <n v="0"/>
  </r>
  <r>
    <x v="9"/>
    <d v="1900-01-04T20:00:00"/>
    <n v="18.7"/>
    <n v="0"/>
  </r>
  <r>
    <x v="9"/>
    <d v="1900-01-04T21:00:00"/>
    <n v="18.2"/>
    <n v="0"/>
  </r>
  <r>
    <x v="9"/>
    <d v="1900-01-04T22:00:00"/>
    <n v="15.8"/>
    <n v="0"/>
  </r>
  <r>
    <x v="9"/>
    <d v="1900-01-04T23:00:00"/>
    <n v="13.7"/>
    <n v="0"/>
  </r>
  <r>
    <x v="10"/>
    <d v="1900-01-05T00:00:00"/>
    <n v="11.4"/>
    <n v="0"/>
  </r>
  <r>
    <x v="10"/>
    <d v="1900-01-05T01:00:00"/>
    <n v="10.4"/>
    <n v="0"/>
  </r>
  <r>
    <x v="10"/>
    <d v="1900-01-05T02:00:00"/>
    <n v="9.8000000000000007"/>
    <n v="0"/>
  </r>
  <r>
    <x v="10"/>
    <d v="1900-01-05T03:00:00"/>
    <n v="8.5"/>
    <n v="0"/>
  </r>
  <r>
    <x v="10"/>
    <d v="1900-01-05T04:00:00"/>
    <n v="6.9"/>
    <n v="0"/>
  </r>
  <r>
    <x v="10"/>
    <d v="1900-01-05T05:00:00"/>
    <n v="6.4"/>
    <n v="0"/>
  </r>
  <r>
    <x v="10"/>
    <d v="1900-01-05T06:00:00"/>
    <n v="4.7"/>
    <n v="0"/>
  </r>
  <r>
    <x v="10"/>
    <d v="1900-01-05T07:00:00"/>
    <n v="6.9"/>
    <n v="0"/>
  </r>
  <r>
    <x v="10"/>
    <d v="1900-01-05T08:00:00"/>
    <n v="10.3"/>
    <n v="0"/>
  </r>
  <r>
    <x v="10"/>
    <d v="1900-01-05T09:00:00"/>
    <n v="13.3"/>
    <n v="0"/>
  </r>
  <r>
    <x v="10"/>
    <d v="1900-01-05T10:00:00"/>
    <n v="13.9"/>
    <n v="0"/>
  </r>
  <r>
    <x v="10"/>
    <d v="1900-01-05T11:00:00"/>
    <n v="16.399999999999999"/>
    <n v="0"/>
  </r>
  <r>
    <x v="10"/>
    <d v="1900-01-05T12:00:00"/>
    <n v="16.399999999999999"/>
    <n v="0"/>
  </r>
  <r>
    <x v="10"/>
    <d v="1900-01-05T13:00:00"/>
    <n v="17.399999999999999"/>
    <n v="0"/>
  </r>
  <r>
    <x v="10"/>
    <d v="1900-01-05T14:00:00"/>
    <n v="16.2"/>
    <n v="0"/>
  </r>
  <r>
    <x v="10"/>
    <d v="1900-01-05T15:00:00"/>
    <n v="16.3"/>
    <n v="0"/>
  </r>
  <r>
    <x v="10"/>
    <d v="1900-01-05T16:00:00"/>
    <n v="16.899999999999999"/>
    <n v="0"/>
  </r>
  <r>
    <x v="10"/>
    <d v="1900-01-05T17:00:00"/>
    <n v="18.3"/>
    <n v="0"/>
  </r>
  <r>
    <x v="10"/>
    <d v="1900-01-05T18:00:00"/>
    <n v="19.8"/>
    <n v="0"/>
  </r>
  <r>
    <x v="10"/>
    <d v="1900-01-05T19:00:00"/>
    <n v="19.3"/>
    <n v="0"/>
  </r>
  <r>
    <x v="10"/>
    <d v="1900-01-05T20:00:00"/>
    <n v="20.8"/>
    <n v="0"/>
  </r>
  <r>
    <x v="10"/>
    <d v="1900-01-05T21:00:00"/>
    <n v="21.7"/>
    <n v="0"/>
  </r>
  <r>
    <x v="10"/>
    <d v="1900-01-05T22:00:00"/>
    <n v="17.7"/>
    <n v="0"/>
  </r>
  <r>
    <x v="10"/>
    <d v="1900-01-05T23:00:00"/>
    <n v="14.6"/>
    <n v="0"/>
  </r>
  <r>
    <x v="11"/>
    <d v="1900-01-06T00:00:00"/>
    <n v="11.3"/>
    <n v="0"/>
  </r>
  <r>
    <x v="11"/>
    <d v="1900-01-06T01:00:00"/>
    <n v="10.199999999999999"/>
    <n v="0"/>
  </r>
  <r>
    <x v="11"/>
    <d v="1900-01-06T02:00:00"/>
    <n v="9.1999999999999993"/>
    <n v="0"/>
  </r>
  <r>
    <x v="11"/>
    <d v="1900-01-06T03:00:00"/>
    <n v="8.6"/>
    <n v="0"/>
  </r>
  <r>
    <x v="11"/>
    <d v="1900-01-06T04:00:00"/>
    <n v="8.5"/>
    <n v="0"/>
  </r>
  <r>
    <x v="11"/>
    <d v="1900-01-06T05:00:00"/>
    <n v="8.3000000000000007"/>
    <n v="0"/>
  </r>
  <r>
    <x v="11"/>
    <d v="1900-01-06T06:00:00"/>
    <n v="8"/>
    <n v="0"/>
  </r>
  <r>
    <x v="11"/>
    <d v="1900-01-06T07:00:00"/>
    <n v="8.3000000000000007"/>
    <n v="0"/>
  </r>
  <r>
    <x v="11"/>
    <d v="1900-01-06T08:00:00"/>
    <n v="9.8000000000000007"/>
    <n v="0"/>
  </r>
  <r>
    <x v="11"/>
    <d v="1900-01-06T09:00:00"/>
    <n v="14.1"/>
    <n v="0"/>
  </r>
  <r>
    <x v="11"/>
    <d v="1900-01-06T10:00:00"/>
    <n v="16"/>
    <n v="0"/>
  </r>
  <r>
    <x v="11"/>
    <d v="1900-01-06T11:00:00"/>
    <n v="17.2"/>
    <n v="0"/>
  </r>
  <r>
    <x v="11"/>
    <d v="1900-01-06T12:00:00"/>
    <n v="18.5"/>
    <n v="0"/>
  </r>
  <r>
    <x v="11"/>
    <d v="1900-01-06T13:00:00"/>
    <n v="20.6"/>
    <n v="0"/>
  </r>
  <r>
    <x v="11"/>
    <d v="1900-01-06T14:00:00"/>
    <n v="20.100000000000001"/>
    <n v="0"/>
  </r>
  <r>
    <x v="11"/>
    <d v="1900-01-06T15:00:00"/>
    <n v="19.3"/>
    <n v="0"/>
  </r>
  <r>
    <x v="11"/>
    <d v="1900-01-06T16:00:00"/>
    <n v="17.399999999999999"/>
    <n v="0"/>
  </r>
  <r>
    <x v="11"/>
    <d v="1900-01-06T17:00:00"/>
    <n v="16.8"/>
    <n v="0"/>
  </r>
  <r>
    <x v="11"/>
    <d v="1900-01-06T18:00:00"/>
    <n v="15.3"/>
    <n v="0"/>
  </r>
  <r>
    <x v="11"/>
    <d v="1900-01-06T19:00:00"/>
    <n v="15.9"/>
    <n v="0"/>
  </r>
  <r>
    <x v="11"/>
    <d v="1900-01-06T20:00:00"/>
    <n v="17.3"/>
    <n v="0"/>
  </r>
  <r>
    <x v="11"/>
    <d v="1900-01-06T21:00:00"/>
    <n v="15.7"/>
    <n v="0"/>
  </r>
  <r>
    <x v="11"/>
    <d v="1900-01-06T22:00:00"/>
    <n v="13.7"/>
    <n v="0"/>
  </r>
  <r>
    <x v="11"/>
    <d v="1900-01-06T23:00:00"/>
    <n v="11.4"/>
    <n v="0"/>
  </r>
  <r>
    <x v="12"/>
    <d v="1900-01-07T00:00:00"/>
    <n v="8.3000000000000007"/>
    <n v="0.2"/>
  </r>
  <r>
    <x v="12"/>
    <d v="1900-01-07T01:00:00"/>
    <n v="7.7"/>
    <n v="0"/>
  </r>
  <r>
    <x v="12"/>
    <d v="1900-01-07T02:00:00"/>
    <n v="8.1999999999999993"/>
    <n v="0.2"/>
  </r>
  <r>
    <x v="12"/>
    <d v="1900-01-07T03:00:00"/>
    <n v="7.5"/>
    <n v="1"/>
  </r>
  <r>
    <x v="12"/>
    <d v="1900-01-07T04:00:00"/>
    <n v="6.7"/>
    <n v="0.7"/>
  </r>
  <r>
    <x v="12"/>
    <d v="1900-01-07T05:00:00"/>
    <n v="6"/>
    <n v="1.5"/>
  </r>
  <r>
    <x v="12"/>
    <d v="1900-01-07T06:00:00"/>
    <n v="5.9"/>
    <n v="2"/>
  </r>
  <r>
    <x v="12"/>
    <d v="1900-01-07T07:00:00"/>
    <n v="5.8"/>
    <n v="2.2000000000000002"/>
  </r>
  <r>
    <x v="12"/>
    <d v="1900-01-07T08:00:00"/>
    <n v="5.9"/>
    <n v="2.5"/>
  </r>
  <r>
    <x v="12"/>
    <d v="1900-01-07T09:00:00"/>
    <n v="5.9"/>
    <n v="2.7"/>
  </r>
  <r>
    <x v="12"/>
    <d v="1900-01-07T10:00:00"/>
    <n v="6.3"/>
    <n v="1.5"/>
  </r>
  <r>
    <x v="12"/>
    <d v="1900-01-07T11:00:00"/>
    <n v="6"/>
    <n v="1"/>
  </r>
  <r>
    <x v="12"/>
    <d v="1900-01-07T12:00:00"/>
    <n v="6.6"/>
    <n v="0.5"/>
  </r>
  <r>
    <x v="12"/>
    <d v="1900-01-07T13:00:00"/>
    <n v="7.8"/>
    <n v="0"/>
  </r>
  <r>
    <x v="12"/>
    <d v="1900-01-07T14:00:00"/>
    <n v="8.8000000000000007"/>
    <n v="0"/>
  </r>
  <r>
    <x v="12"/>
    <d v="1900-01-07T15:00:00"/>
    <n v="8.1999999999999993"/>
    <n v="0"/>
  </r>
  <r>
    <x v="12"/>
    <d v="1900-01-07T16:00:00"/>
    <n v="8.1"/>
    <n v="0"/>
  </r>
  <r>
    <x v="12"/>
    <d v="1900-01-07T17:00:00"/>
    <n v="9.1"/>
    <n v="0"/>
  </r>
  <r>
    <x v="12"/>
    <d v="1900-01-07T18:00:00"/>
    <n v="9.3000000000000007"/>
    <n v="0"/>
  </r>
  <r>
    <x v="12"/>
    <d v="1900-01-07T19:00:00"/>
    <n v="8.8000000000000007"/>
    <n v="0"/>
  </r>
  <r>
    <x v="12"/>
    <d v="1900-01-07T20:00:00"/>
    <n v="8.1"/>
    <n v="0"/>
  </r>
  <r>
    <x v="12"/>
    <d v="1900-01-07T21:00:00"/>
    <n v="7.7"/>
    <n v="0"/>
  </r>
  <r>
    <x v="12"/>
    <d v="1900-01-07T22:00:00"/>
    <n v="6.7"/>
    <n v="0.7"/>
  </r>
  <r>
    <x v="12"/>
    <d v="1900-01-07T23:00:00"/>
    <n v="5.9"/>
    <n v="0.7"/>
  </r>
  <r>
    <x v="13"/>
    <d v="1900-01-08T00:00:00"/>
    <n v="5.6"/>
    <n v="2.5"/>
  </r>
  <r>
    <x v="13"/>
    <d v="1900-01-08T01:00:00"/>
    <n v="5.6"/>
    <n v="0"/>
  </r>
  <r>
    <x v="13"/>
    <d v="1900-01-08T02:00:00"/>
    <n v="5.7"/>
    <n v="0"/>
  </r>
  <r>
    <x v="13"/>
    <d v="1900-01-08T03:00:00"/>
    <n v="5.5"/>
    <n v="0.2"/>
  </r>
  <r>
    <x v="13"/>
    <d v="1900-01-08T04:00:00"/>
    <n v="5.7"/>
    <n v="1"/>
  </r>
  <r>
    <x v="13"/>
    <d v="1900-01-08T05:00:00"/>
    <n v="5.4"/>
    <n v="0.5"/>
  </r>
  <r>
    <x v="13"/>
    <d v="1900-01-08T06:00:00"/>
    <n v="5.3"/>
    <n v="3.3"/>
  </r>
  <r>
    <x v="13"/>
    <d v="1900-01-08T07:00:00"/>
    <n v="5.4"/>
    <n v="1"/>
  </r>
  <r>
    <x v="13"/>
    <d v="1900-01-08T08:00:00"/>
    <n v="5.7"/>
    <n v="1.2"/>
  </r>
  <r>
    <x v="13"/>
    <d v="1900-01-08T09:00:00"/>
    <n v="5.7"/>
    <n v="3"/>
  </r>
  <r>
    <x v="13"/>
    <d v="1900-01-08T10:00:00"/>
    <n v="5.9"/>
    <n v="1.5"/>
  </r>
  <r>
    <x v="13"/>
    <d v="1900-01-08T11:00:00"/>
    <n v="5.6"/>
    <n v="2.5"/>
  </r>
  <r>
    <x v="13"/>
    <d v="1900-01-08T12:00:00"/>
    <n v="6"/>
    <n v="4.5"/>
  </r>
  <r>
    <x v="13"/>
    <d v="1900-01-08T13:00:00"/>
    <n v="8.1999999999999993"/>
    <n v="0"/>
  </r>
  <r>
    <x v="13"/>
    <d v="1900-01-08T14:00:00"/>
    <n v="9.1"/>
    <n v="0"/>
  </r>
  <r>
    <x v="13"/>
    <d v="1900-01-08T15:00:00"/>
    <n v="10.1"/>
    <n v="0"/>
  </r>
  <r>
    <x v="13"/>
    <d v="1900-01-08T16:00:00"/>
    <n v="11.4"/>
    <n v="0"/>
  </r>
  <r>
    <x v="13"/>
    <d v="1900-01-08T17:00:00"/>
    <n v="12.1"/>
    <n v="0"/>
  </r>
  <r>
    <x v="13"/>
    <d v="1900-01-08T18:00:00"/>
    <n v="12"/>
    <n v="0"/>
  </r>
  <r>
    <x v="13"/>
    <d v="1900-01-08T19:00:00"/>
    <n v="11.5"/>
    <n v="0"/>
  </r>
  <r>
    <x v="13"/>
    <d v="1900-01-08T20:00:00"/>
    <n v="11.1"/>
    <n v="0"/>
  </r>
  <r>
    <x v="13"/>
    <d v="1900-01-08T21:00:00"/>
    <n v="11.7"/>
    <n v="0"/>
  </r>
  <r>
    <x v="13"/>
    <d v="1900-01-08T22:00:00"/>
    <n v="10.7"/>
    <n v="0"/>
  </r>
  <r>
    <x v="13"/>
    <d v="1900-01-08T23:00:00"/>
    <n v="10.1"/>
    <n v="0"/>
  </r>
  <r>
    <x v="14"/>
    <d v="1900-01-09T00:00:00"/>
    <n v="8.9"/>
    <n v="0"/>
  </r>
  <r>
    <x v="14"/>
    <d v="1900-01-09T01:00:00"/>
    <n v="8.4"/>
    <n v="0"/>
  </r>
  <r>
    <x v="14"/>
    <d v="1900-01-09T02:00:00"/>
    <n v="7.9"/>
    <n v="0"/>
  </r>
  <r>
    <x v="14"/>
    <d v="1900-01-09T03:00:00"/>
    <n v="7.2"/>
    <n v="0"/>
  </r>
  <r>
    <x v="14"/>
    <d v="1900-01-09T04:00:00"/>
    <n v="7.3"/>
    <n v="0"/>
  </r>
  <r>
    <x v="14"/>
    <d v="1900-01-09T05:00:00"/>
    <n v="7.4"/>
    <n v="0"/>
  </r>
  <r>
    <x v="14"/>
    <d v="1900-01-09T06:00:00"/>
    <n v="7"/>
    <n v="0"/>
  </r>
  <r>
    <x v="14"/>
    <d v="1900-01-09T07:00:00"/>
    <n v="7.5"/>
    <n v="0.2"/>
  </r>
  <r>
    <x v="14"/>
    <d v="1900-01-09T08:00:00"/>
    <n v="8.3000000000000007"/>
    <n v="0"/>
  </r>
  <r>
    <x v="14"/>
    <d v="1900-01-09T09:00:00"/>
    <n v="9.1999999999999993"/>
    <n v="0"/>
  </r>
  <r>
    <x v="14"/>
    <d v="1900-01-09T10:00:00"/>
    <n v="10.199999999999999"/>
    <n v="0"/>
  </r>
  <r>
    <x v="14"/>
    <d v="1900-01-09T11:00:00"/>
    <n v="10.6"/>
    <n v="0"/>
  </r>
  <r>
    <x v="14"/>
    <d v="1900-01-09T12:00:00"/>
    <n v="11.1"/>
    <n v="0"/>
  </r>
  <r>
    <x v="14"/>
    <d v="1900-01-09T13:00:00"/>
    <n v="11.1"/>
    <n v="0"/>
  </r>
  <r>
    <x v="14"/>
    <d v="1900-01-09T14:00:00"/>
    <n v="10.9"/>
    <n v="0"/>
  </r>
  <r>
    <x v="14"/>
    <d v="1900-01-09T15:00:00"/>
    <n v="12.6"/>
    <n v="0"/>
  </r>
  <r>
    <x v="14"/>
    <d v="1900-01-09T16:00:00"/>
    <n v="13.4"/>
    <n v="0"/>
  </r>
  <r>
    <x v="14"/>
    <d v="1900-01-09T17:00:00"/>
    <n v="14.4"/>
    <n v="0"/>
  </r>
  <r>
    <x v="14"/>
    <d v="1900-01-09T18:00:00"/>
    <n v="13.7"/>
    <n v="0"/>
  </r>
  <r>
    <x v="14"/>
    <d v="1900-01-09T19:00:00"/>
    <n v="13.3"/>
    <n v="0"/>
  </r>
  <r>
    <x v="14"/>
    <d v="1900-01-09T20:00:00"/>
    <n v="13.1"/>
    <n v="0"/>
  </r>
  <r>
    <x v="14"/>
    <d v="1900-01-09T21:00:00"/>
    <n v="13.3"/>
    <n v="0"/>
  </r>
  <r>
    <x v="14"/>
    <d v="1900-01-09T22:00:00"/>
    <n v="12.2"/>
    <n v="0"/>
  </r>
  <r>
    <x v="14"/>
    <d v="1900-01-09T23:00:00"/>
    <n v="11.7"/>
    <n v="0"/>
  </r>
  <r>
    <x v="15"/>
    <d v="1900-01-10T00:00:00"/>
    <n v="10.9"/>
    <n v="0"/>
  </r>
  <r>
    <x v="15"/>
    <d v="1900-01-10T01:00:00"/>
    <n v="10.6"/>
    <n v="0"/>
  </r>
  <r>
    <x v="15"/>
    <d v="1900-01-10T02:00:00"/>
    <n v="10.3"/>
    <n v="0"/>
  </r>
  <r>
    <x v="15"/>
    <d v="1900-01-10T03:00:00"/>
    <n v="9.8000000000000007"/>
    <n v="0.2"/>
  </r>
  <r>
    <x v="15"/>
    <d v="1900-01-10T04:00:00"/>
    <n v="8.9"/>
    <n v="0"/>
  </r>
  <r>
    <x v="15"/>
    <d v="1900-01-10T05:00:00"/>
    <n v="7.7"/>
    <n v="0"/>
  </r>
  <r>
    <x v="15"/>
    <d v="1900-01-10T06:00:00"/>
    <n v="8.1"/>
    <n v="0"/>
  </r>
  <r>
    <x v="15"/>
    <d v="1900-01-10T07:00:00"/>
    <n v="8.6999999999999993"/>
    <n v="0"/>
  </r>
  <r>
    <x v="15"/>
    <d v="1900-01-10T08:00:00"/>
    <n v="9.6"/>
    <n v="0"/>
  </r>
  <r>
    <x v="15"/>
    <d v="1900-01-10T09:00:00"/>
    <n v="10.199999999999999"/>
    <n v="0"/>
  </r>
  <r>
    <x v="15"/>
    <d v="1900-01-10T10:00:00"/>
    <n v="12.7"/>
    <n v="0"/>
  </r>
  <r>
    <x v="15"/>
    <d v="1900-01-10T11:00:00"/>
    <n v="14.6"/>
    <n v="0"/>
  </r>
  <r>
    <x v="15"/>
    <d v="1900-01-10T12:00:00"/>
    <n v="16"/>
    <n v="0"/>
  </r>
  <r>
    <x v="15"/>
    <d v="1900-01-10T13:00:00"/>
    <n v="17.399999999999999"/>
    <n v="0"/>
  </r>
  <r>
    <x v="15"/>
    <d v="1900-01-10T14:00:00"/>
    <n v="18.5"/>
    <n v="0"/>
  </r>
  <r>
    <x v="15"/>
    <d v="1900-01-10T15:00:00"/>
    <n v="19.3"/>
    <n v="0"/>
  </r>
  <r>
    <x v="15"/>
    <d v="1900-01-10T16:00:00"/>
    <n v="19.8"/>
    <n v="0"/>
  </r>
  <r>
    <x v="15"/>
    <d v="1900-01-10T17:00:00"/>
    <n v="19.2"/>
    <n v="0"/>
  </r>
  <r>
    <x v="15"/>
    <d v="1900-01-10T18:00:00"/>
    <n v="18.5"/>
    <n v="0"/>
  </r>
  <r>
    <x v="15"/>
    <d v="1900-01-10T19:00:00"/>
    <n v="18.2"/>
    <n v="0"/>
  </r>
  <r>
    <x v="15"/>
    <d v="1900-01-10T20:00:00"/>
    <n v="17.3"/>
    <n v="0"/>
  </r>
  <r>
    <x v="15"/>
    <d v="1900-01-10T21:00:00"/>
    <n v="16.7"/>
    <n v="0"/>
  </r>
  <r>
    <x v="15"/>
    <d v="1900-01-10T22:00:00"/>
    <n v="15.9"/>
    <n v="0"/>
  </r>
  <r>
    <x v="15"/>
    <d v="1900-01-10T23:00:00"/>
    <n v="13.3"/>
    <n v="0"/>
  </r>
  <r>
    <x v="16"/>
    <d v="1900-01-11T00:00:00"/>
    <n v="10.1"/>
    <n v="0"/>
  </r>
  <r>
    <x v="16"/>
    <d v="1900-01-11T01:00:00"/>
    <n v="8.1"/>
    <n v="0"/>
  </r>
  <r>
    <x v="16"/>
    <d v="1900-01-11T02:00:00"/>
    <n v="5.0999999999999996"/>
    <n v="0"/>
  </r>
  <r>
    <x v="16"/>
    <d v="1900-01-11T03:00:00"/>
    <n v="4"/>
    <n v="0"/>
  </r>
  <r>
    <x v="16"/>
    <d v="1900-01-11T04:00:00"/>
    <n v="3.1"/>
    <n v="0"/>
  </r>
  <r>
    <x v="16"/>
    <d v="1900-01-11T05:00:00"/>
    <n v="4.2"/>
    <n v="0"/>
  </r>
  <r>
    <x v="16"/>
    <d v="1900-01-11T06:00:00"/>
    <n v="5.2"/>
    <n v="0"/>
  </r>
  <r>
    <x v="16"/>
    <d v="1900-01-11T07:00:00"/>
    <n v="6.4"/>
    <n v="0"/>
  </r>
  <r>
    <x v="16"/>
    <d v="1900-01-11T08:00:00"/>
    <n v="8.9"/>
    <n v="0"/>
  </r>
  <r>
    <x v="16"/>
    <d v="1900-01-11T09:00:00"/>
    <n v="14.1"/>
    <n v="0"/>
  </r>
  <r>
    <x v="16"/>
    <d v="1900-01-11T10:00:00"/>
    <n v="16.2"/>
    <n v="0"/>
  </r>
  <r>
    <x v="16"/>
    <d v="1900-01-11T11:00:00"/>
    <n v="18"/>
    <n v="0"/>
  </r>
  <r>
    <x v="16"/>
    <d v="1900-01-11T12:00:00"/>
    <n v="19.600000000000001"/>
    <n v="0"/>
  </r>
  <r>
    <x v="16"/>
    <d v="1900-01-11T13:00:00"/>
    <n v="21.3"/>
    <n v="0"/>
  </r>
  <r>
    <x v="16"/>
    <d v="1900-01-11T14:00:00"/>
    <n v="22.4"/>
    <n v="0"/>
  </r>
  <r>
    <x v="16"/>
    <d v="1900-01-11T15:00:00"/>
    <n v="23.1"/>
    <n v="0"/>
  </r>
  <r>
    <x v="16"/>
    <d v="1900-01-11T16:00:00"/>
    <n v="23.2"/>
    <n v="0"/>
  </r>
  <r>
    <x v="16"/>
    <d v="1900-01-11T17:00:00"/>
    <n v="21.6"/>
    <n v="0"/>
  </r>
  <r>
    <x v="16"/>
    <d v="1900-01-11T18:00:00"/>
    <n v="21.7"/>
    <n v="0"/>
  </r>
  <r>
    <x v="16"/>
    <d v="1900-01-11T19:00:00"/>
    <n v="22.9"/>
    <n v="0"/>
  </r>
  <r>
    <x v="16"/>
    <d v="1900-01-11T20:00:00"/>
    <n v="25.3"/>
    <n v="0"/>
  </r>
  <r>
    <x v="16"/>
    <d v="1900-01-11T21:00:00"/>
    <n v="25.8"/>
    <n v="0"/>
  </r>
  <r>
    <x v="16"/>
    <d v="1900-01-11T22:00:00"/>
    <n v="25.6"/>
    <n v="0"/>
  </r>
  <r>
    <x v="16"/>
    <d v="1900-01-11T23:00:00"/>
    <n v="20.8"/>
    <n v="0"/>
  </r>
  <r>
    <x v="17"/>
    <d v="1900-01-12T00:00:00"/>
    <n v="11.4"/>
    <n v="0"/>
  </r>
  <r>
    <x v="17"/>
    <d v="1900-01-12T01:00:00"/>
    <n v="8.1999999999999993"/>
    <n v="0"/>
  </r>
  <r>
    <x v="17"/>
    <d v="1900-01-12T02:00:00"/>
    <n v="6.5"/>
    <n v="0"/>
  </r>
  <r>
    <x v="17"/>
    <d v="1900-01-12T03:00:00"/>
    <n v="5.2"/>
    <n v="0"/>
  </r>
  <r>
    <x v="17"/>
    <d v="1900-01-12T04:00:00"/>
    <n v="4.4000000000000004"/>
    <n v="0"/>
  </r>
  <r>
    <x v="17"/>
    <d v="1900-01-12T05:00:00"/>
    <n v="3.2"/>
    <n v="0"/>
  </r>
  <r>
    <x v="17"/>
    <d v="1900-01-12T06:00:00"/>
    <n v="3.9"/>
    <n v="0"/>
  </r>
  <r>
    <x v="17"/>
    <d v="1900-01-12T07:00:00"/>
    <n v="5.3"/>
    <n v="0"/>
  </r>
  <r>
    <x v="17"/>
    <d v="1900-01-12T08:00:00"/>
    <n v="9.6999999999999993"/>
    <n v="0"/>
  </r>
  <r>
    <x v="17"/>
    <d v="1900-01-12T09:00:00"/>
    <n v="14.8"/>
    <n v="0"/>
  </r>
  <r>
    <x v="17"/>
    <d v="1900-01-12T10:00:00"/>
    <n v="17.8"/>
    <n v="0"/>
  </r>
  <r>
    <x v="17"/>
    <d v="1900-01-12T11:00:00"/>
    <n v="19.399999999999999"/>
    <n v="0"/>
  </r>
  <r>
    <x v="17"/>
    <d v="1900-01-12T12:00:00"/>
    <n v="21.7"/>
    <n v="0"/>
  </r>
  <r>
    <x v="17"/>
    <d v="1900-01-12T13:00:00"/>
    <n v="23.6"/>
    <n v="0"/>
  </r>
  <r>
    <x v="17"/>
    <d v="1900-01-12T14:00:00"/>
    <n v="25.5"/>
    <n v="0"/>
  </r>
  <r>
    <x v="17"/>
    <d v="1900-01-12T15:00:00"/>
    <n v="25.3"/>
    <n v="0"/>
  </r>
  <r>
    <x v="17"/>
    <d v="1900-01-12T16:00:00"/>
    <n v="25.7"/>
    <n v="0"/>
  </r>
  <r>
    <x v="17"/>
    <d v="1900-01-12T17:00:00"/>
    <n v="26"/>
    <n v="0"/>
  </r>
  <r>
    <x v="17"/>
    <d v="1900-01-12T18:00:00"/>
    <n v="26.1"/>
    <n v="0"/>
  </r>
  <r>
    <x v="17"/>
    <d v="1900-01-12T19:00:00"/>
    <n v="25.6"/>
    <n v="0"/>
  </r>
  <r>
    <x v="17"/>
    <d v="1900-01-12T20:00:00"/>
    <n v="26.7"/>
    <n v="0"/>
  </r>
  <r>
    <x v="17"/>
    <d v="1900-01-12T21:00:00"/>
    <n v="27.7"/>
    <n v="0"/>
  </r>
  <r>
    <x v="17"/>
    <d v="1900-01-12T22:00:00"/>
    <n v="26.8"/>
    <n v="0"/>
  </r>
  <r>
    <x v="17"/>
    <d v="1900-01-12T23:00:00"/>
    <n v="23.4"/>
    <n v="0"/>
  </r>
  <r>
    <x v="18"/>
    <d v="1900-01-13T00:00:00"/>
    <n v="13.4"/>
    <n v="0"/>
  </r>
  <r>
    <x v="18"/>
    <d v="1900-01-13T01:00:00"/>
    <n v="10.4"/>
    <n v="0"/>
  </r>
  <r>
    <x v="18"/>
    <d v="1900-01-13T02:00:00"/>
    <n v="8.9"/>
    <n v="0"/>
  </r>
  <r>
    <x v="18"/>
    <d v="1900-01-13T03:00:00"/>
    <n v="8.6"/>
    <n v="0"/>
  </r>
  <r>
    <x v="18"/>
    <d v="1900-01-13T04:00:00"/>
    <n v="7.2"/>
    <n v="0"/>
  </r>
  <r>
    <x v="18"/>
    <d v="1900-01-13T05:00:00"/>
    <n v="6.2"/>
    <n v="0"/>
  </r>
  <r>
    <x v="18"/>
    <d v="1900-01-13T06:00:00"/>
    <n v="5.9"/>
    <n v="0"/>
  </r>
  <r>
    <x v="18"/>
    <d v="1900-01-13T07:00:00"/>
    <n v="7.5"/>
    <n v="0"/>
  </r>
  <r>
    <x v="18"/>
    <d v="1900-01-13T08:00:00"/>
    <n v="11.5"/>
    <n v="0"/>
  </r>
  <r>
    <x v="18"/>
    <d v="1900-01-13T09:00:00"/>
    <n v="17.2"/>
    <n v="0"/>
  </r>
  <r>
    <x v="18"/>
    <d v="1900-01-13T10:00:00"/>
    <n v="18.899999999999999"/>
    <n v="0"/>
  </r>
  <r>
    <x v="18"/>
    <d v="1900-01-13T11:00:00"/>
    <n v="19.399999999999999"/>
    <n v="0"/>
  </r>
  <r>
    <x v="18"/>
    <d v="1900-01-13T12:00:00"/>
    <n v="22.5"/>
    <n v="0"/>
  </r>
  <r>
    <x v="18"/>
    <d v="1900-01-13T13:00:00"/>
    <n v="25.6"/>
    <n v="0"/>
  </r>
  <r>
    <x v="18"/>
    <d v="1900-01-13T14:00:00"/>
    <n v="26.5"/>
    <n v="0"/>
  </r>
  <r>
    <x v="18"/>
    <d v="1900-01-13T15:00:00"/>
    <n v="28.2"/>
    <n v="0"/>
  </r>
  <r>
    <x v="18"/>
    <d v="1900-01-13T16:00:00"/>
    <n v="26.7"/>
    <n v="0"/>
  </r>
  <r>
    <x v="18"/>
    <d v="1900-01-13T17:00:00"/>
    <n v="27"/>
    <n v="0"/>
  </r>
  <r>
    <x v="18"/>
    <d v="1900-01-13T18:00:00"/>
    <n v="27.2"/>
    <n v="0"/>
  </r>
  <r>
    <x v="18"/>
    <d v="1900-01-13T19:00:00"/>
    <n v="26.9"/>
    <n v="0"/>
  </r>
  <r>
    <x v="18"/>
    <d v="1900-01-13T20:00:00"/>
    <n v="28.3"/>
    <n v="0"/>
  </r>
  <r>
    <x v="18"/>
    <d v="1900-01-13T21:00:00"/>
    <n v="26.8"/>
    <n v="0"/>
  </r>
  <r>
    <x v="18"/>
    <d v="1900-01-13T22:00:00"/>
    <n v="25.2"/>
    <n v="0"/>
  </r>
  <r>
    <x v="18"/>
    <d v="1900-01-13T23:00:00"/>
    <n v="20.399999999999999"/>
    <n v="0"/>
  </r>
  <r>
    <x v="19"/>
    <d v="1900-01-14T00:00:00"/>
    <n v="15.4"/>
    <n v="0"/>
  </r>
  <r>
    <x v="19"/>
    <d v="1900-01-14T01:00:00"/>
    <n v="14.3"/>
    <n v="0"/>
  </r>
  <r>
    <x v="19"/>
    <d v="1900-01-14T02:00:00"/>
    <n v="13.9"/>
    <n v="0"/>
  </r>
  <r>
    <x v="19"/>
    <d v="1900-01-14T03:00:00"/>
    <n v="10.7"/>
    <n v="0"/>
  </r>
  <r>
    <x v="19"/>
    <d v="1900-01-14T04:00:00"/>
    <n v="10.199999999999999"/>
    <n v="0"/>
  </r>
  <r>
    <x v="19"/>
    <d v="1900-01-14T05:00:00"/>
    <n v="9.4"/>
    <n v="0"/>
  </r>
  <r>
    <x v="19"/>
    <d v="1900-01-14T06:00:00"/>
    <n v="8.6"/>
    <n v="0"/>
  </r>
  <r>
    <x v="19"/>
    <d v="1900-01-14T07:00:00"/>
    <n v="9.8000000000000007"/>
    <n v="0"/>
  </r>
  <r>
    <x v="19"/>
    <d v="1900-01-14T08:00:00"/>
    <n v="14.3"/>
    <n v="0"/>
  </r>
  <r>
    <x v="19"/>
    <d v="1900-01-14T09:00:00"/>
    <n v="17.7"/>
    <n v="0"/>
  </r>
  <r>
    <x v="19"/>
    <d v="1900-01-14T10:00:00"/>
    <n v="17.8"/>
    <n v="0"/>
  </r>
  <r>
    <x v="19"/>
    <d v="1900-01-14T11:00:00"/>
    <n v="20.5"/>
    <n v="0"/>
  </r>
  <r>
    <x v="19"/>
    <d v="1900-01-14T12:00:00"/>
    <n v="24.5"/>
    <n v="0"/>
  </r>
  <r>
    <x v="19"/>
    <d v="1900-01-14T13:00:00"/>
    <n v="26.2"/>
    <n v="0"/>
  </r>
  <r>
    <x v="19"/>
    <d v="1900-01-14T14:00:00"/>
    <n v="26.7"/>
    <n v="0"/>
  </r>
  <r>
    <x v="19"/>
    <d v="1900-01-14T15:00:00"/>
    <n v="26.4"/>
    <n v="0"/>
  </r>
  <r>
    <x v="19"/>
    <d v="1900-01-14T16:00:00"/>
    <n v="24.6"/>
    <n v="0"/>
  </r>
  <r>
    <x v="19"/>
    <d v="1900-01-14T17:00:00"/>
    <n v="23.8"/>
    <n v="0"/>
  </r>
  <r>
    <x v="19"/>
    <d v="1900-01-14T18:00:00"/>
    <n v="20.9"/>
    <n v="0"/>
  </r>
  <r>
    <x v="19"/>
    <d v="1900-01-14T19:00:00"/>
    <n v="20.399999999999999"/>
    <n v="0"/>
  </r>
  <r>
    <x v="19"/>
    <d v="1900-01-14T20:00:00"/>
    <n v="19.600000000000001"/>
    <n v="0"/>
  </r>
  <r>
    <x v="19"/>
    <d v="1900-01-14T21:00:00"/>
    <n v="18.2"/>
    <n v="0"/>
  </r>
  <r>
    <x v="19"/>
    <d v="1900-01-14T22:00:00"/>
    <n v="17.2"/>
    <n v="0"/>
  </r>
  <r>
    <x v="19"/>
    <d v="1900-01-14T23:00:00"/>
    <n v="16.100000000000001"/>
    <n v="0"/>
  </r>
  <r>
    <x v="20"/>
    <d v="1900-01-15T00:00:00"/>
    <n v="14.8"/>
    <n v="0"/>
  </r>
  <r>
    <x v="20"/>
    <d v="1900-01-15T01:00:00"/>
    <n v="13.8"/>
    <n v="0"/>
  </r>
  <r>
    <x v="20"/>
    <d v="1900-01-15T02:00:00"/>
    <n v="12.8"/>
    <n v="0"/>
  </r>
  <r>
    <x v="20"/>
    <d v="1900-01-15T03:00:00"/>
    <n v="10.8"/>
    <n v="0"/>
  </r>
  <r>
    <x v="20"/>
    <d v="1900-01-15T04:00:00"/>
    <n v="10.4"/>
    <n v="0"/>
  </r>
  <r>
    <x v="20"/>
    <d v="1900-01-15T05:00:00"/>
    <n v="10.7"/>
    <n v="0"/>
  </r>
  <r>
    <x v="20"/>
    <d v="1900-01-15T06:00:00"/>
    <n v="11.3"/>
    <n v="0"/>
  </r>
  <r>
    <x v="20"/>
    <d v="1900-01-15T07:00:00"/>
    <n v="11.3"/>
    <n v="0"/>
  </r>
  <r>
    <x v="20"/>
    <d v="1900-01-15T08:00:00"/>
    <n v="13.7"/>
    <n v="0"/>
  </r>
  <r>
    <x v="20"/>
    <d v="1900-01-15T09:00:00"/>
    <n v="16.399999999999999"/>
    <n v="0"/>
  </r>
  <r>
    <x v="20"/>
    <d v="1900-01-15T10:00:00"/>
    <n v="19.3"/>
    <n v="0"/>
  </r>
  <r>
    <x v="20"/>
    <d v="1900-01-15T11:00:00"/>
    <n v="22.5"/>
    <n v="0"/>
  </r>
  <r>
    <x v="20"/>
    <d v="1900-01-15T12:00:00"/>
    <n v="24.4"/>
    <n v="0"/>
  </r>
  <r>
    <x v="20"/>
    <d v="1900-01-15T13:00:00"/>
    <n v="26.2"/>
    <n v="0"/>
  </r>
  <r>
    <x v="20"/>
    <d v="1900-01-15T14:00:00"/>
    <n v="24.1"/>
    <n v="0"/>
  </r>
  <r>
    <x v="20"/>
    <d v="1900-01-15T15:00:00"/>
    <n v="26.6"/>
    <n v="0"/>
  </r>
  <r>
    <x v="20"/>
    <d v="1900-01-15T16:00:00"/>
    <n v="25.2"/>
    <n v="0"/>
  </r>
  <r>
    <x v="20"/>
    <d v="1900-01-15T17:00:00"/>
    <n v="23.4"/>
    <n v="0"/>
  </r>
  <r>
    <x v="20"/>
    <d v="1900-01-15T18:00:00"/>
    <n v="23.5"/>
    <n v="0"/>
  </r>
  <r>
    <x v="20"/>
    <d v="1900-01-15T19:00:00"/>
    <n v="21.5"/>
    <n v="0"/>
  </r>
  <r>
    <x v="20"/>
    <d v="1900-01-15T20:00:00"/>
    <n v="20.100000000000001"/>
    <n v="0"/>
  </r>
  <r>
    <x v="20"/>
    <d v="1900-01-15T21:00:00"/>
    <n v="16.899999999999999"/>
    <n v="0"/>
  </r>
  <r>
    <x v="20"/>
    <d v="1900-01-15T22:00:00"/>
    <n v="15.7"/>
    <n v="0"/>
  </r>
  <r>
    <x v="20"/>
    <d v="1900-01-15T23:00:00"/>
    <n v="15.3"/>
    <n v="0"/>
  </r>
  <r>
    <x v="21"/>
    <d v="1900-01-16T00:00:00"/>
    <n v="14.8"/>
    <n v="0"/>
  </r>
  <r>
    <x v="21"/>
    <d v="1900-01-16T01:00:00"/>
    <n v="13.7"/>
    <n v="0.2"/>
  </r>
  <r>
    <x v="21"/>
    <d v="1900-01-16T02:00:00"/>
    <n v="12.5"/>
    <n v="0"/>
  </r>
  <r>
    <x v="21"/>
    <d v="1900-01-16T03:00:00"/>
    <n v="12.5"/>
    <n v="0"/>
  </r>
  <r>
    <x v="21"/>
    <d v="1900-01-16T04:00:00"/>
    <n v="12.2"/>
    <n v="0"/>
  </r>
  <r>
    <x v="21"/>
    <d v="1900-01-16T05:00:00"/>
    <n v="11.8"/>
    <n v="0"/>
  </r>
  <r>
    <x v="21"/>
    <d v="1900-01-16T06:00:00"/>
    <n v="11.3"/>
    <n v="0"/>
  </r>
  <r>
    <x v="21"/>
    <d v="1900-01-16T07:00:00"/>
    <n v="11.3"/>
    <n v="0"/>
  </r>
  <r>
    <x v="21"/>
    <d v="1900-01-16T08:00:00"/>
    <n v="12.5"/>
    <n v="0"/>
  </r>
  <r>
    <x v="21"/>
    <d v="1900-01-16T09:00:00"/>
    <n v="13.3"/>
    <n v="0"/>
  </r>
  <r>
    <x v="21"/>
    <d v="1900-01-16T10:00:00"/>
    <n v="15.6"/>
    <n v="0"/>
  </r>
  <r>
    <x v="21"/>
    <d v="1900-01-16T11:00:00"/>
    <n v="17.5"/>
    <n v="0"/>
  </r>
  <r>
    <x v="21"/>
    <d v="1900-01-16T12:00:00"/>
    <n v="20.3"/>
    <n v="0"/>
  </r>
  <r>
    <x v="21"/>
    <d v="1900-01-16T13:00:00"/>
    <n v="20.9"/>
    <n v="0"/>
  </r>
  <r>
    <x v="21"/>
    <d v="1900-01-16T14:00:00"/>
    <n v="21.6"/>
    <n v="0"/>
  </r>
  <r>
    <x v="21"/>
    <d v="1900-01-16T15:00:00"/>
    <n v="22.7"/>
    <n v="0"/>
  </r>
  <r>
    <x v="21"/>
    <d v="1900-01-16T16:00:00"/>
    <n v="23.5"/>
    <n v="0"/>
  </r>
  <r>
    <x v="21"/>
    <d v="1900-01-16T17:00:00"/>
    <n v="24.2"/>
    <n v="0"/>
  </r>
  <r>
    <x v="21"/>
    <d v="1900-01-16T18:00:00"/>
    <n v="23.6"/>
    <n v="0"/>
  </r>
  <r>
    <x v="21"/>
    <d v="1900-01-16T19:00:00"/>
    <n v="23.3"/>
    <n v="0"/>
  </r>
  <r>
    <x v="21"/>
    <d v="1900-01-16T20:00:00"/>
    <n v="27.3"/>
    <n v="0"/>
  </r>
  <r>
    <x v="21"/>
    <d v="1900-01-16T21:00:00"/>
    <n v="26.4"/>
    <n v="0"/>
  </r>
  <r>
    <x v="21"/>
    <d v="1900-01-16T22:00:00"/>
    <n v="18.600000000000001"/>
    <n v="0"/>
  </r>
  <r>
    <x v="21"/>
    <d v="1900-01-16T23:00:00"/>
    <n v="17.100000000000001"/>
    <n v="0"/>
  </r>
  <r>
    <x v="22"/>
    <d v="1900-01-17T00:00:00"/>
    <n v="15.5"/>
    <n v="0"/>
  </r>
  <r>
    <x v="22"/>
    <d v="1900-01-17T01:00:00"/>
    <n v="14.4"/>
    <n v="0"/>
  </r>
  <r>
    <x v="22"/>
    <d v="1900-01-17T02:00:00"/>
    <n v="12.7"/>
    <n v="0"/>
  </r>
  <r>
    <x v="22"/>
    <d v="1900-01-17T03:00:00"/>
    <n v="11.7"/>
    <n v="0"/>
  </r>
  <r>
    <x v="22"/>
    <d v="1900-01-17T04:00:00"/>
    <n v="11"/>
    <n v="0"/>
  </r>
  <r>
    <x v="22"/>
    <d v="1900-01-17T05:00:00"/>
    <n v="10.3"/>
    <n v="0"/>
  </r>
  <r>
    <x v="22"/>
    <d v="1900-01-17T06:00:00"/>
    <n v="10.3"/>
    <n v="0"/>
  </r>
  <r>
    <x v="22"/>
    <d v="1900-01-17T07:00:00"/>
    <n v="10.7"/>
    <n v="0"/>
  </r>
  <r>
    <x v="22"/>
    <d v="1900-01-17T08:00:00"/>
    <n v="13"/>
    <n v="0"/>
  </r>
  <r>
    <x v="22"/>
    <d v="1900-01-17T09:00:00"/>
    <n v="16.7"/>
    <n v="0"/>
  </r>
  <r>
    <x v="22"/>
    <d v="1900-01-17T10:00:00"/>
    <n v="17.399999999999999"/>
    <n v="0"/>
  </r>
  <r>
    <x v="22"/>
    <d v="1900-01-17T11:00:00"/>
    <n v="15.4"/>
    <n v="0"/>
  </r>
  <r>
    <x v="22"/>
    <d v="1900-01-17T12:00:00"/>
    <n v="15.1"/>
    <n v="0"/>
  </r>
  <r>
    <x v="22"/>
    <d v="1900-01-17T13:00:00"/>
    <n v="14.8"/>
    <n v="0.5"/>
  </r>
  <r>
    <x v="22"/>
    <d v="1900-01-17T14:00:00"/>
    <n v="15.4"/>
    <n v="0.5"/>
  </r>
  <r>
    <x v="22"/>
    <d v="1900-01-17T15:00:00"/>
    <n v="15.3"/>
    <n v="0.2"/>
  </r>
  <r>
    <x v="22"/>
    <d v="1900-01-17T16:00:00"/>
    <n v="16"/>
    <n v="0.5"/>
  </r>
  <r>
    <x v="22"/>
    <d v="1900-01-17T17:00:00"/>
    <n v="17.399999999999999"/>
    <n v="0"/>
  </r>
  <r>
    <x v="22"/>
    <d v="1900-01-17T18:00:00"/>
    <n v="18.100000000000001"/>
    <n v="0"/>
  </r>
  <r>
    <x v="22"/>
    <d v="1900-01-17T19:00:00"/>
    <n v="17.7"/>
    <n v="0"/>
  </r>
  <r>
    <x v="22"/>
    <d v="1900-01-17T20:00:00"/>
    <n v="18.2"/>
    <n v="0"/>
  </r>
  <r>
    <x v="22"/>
    <d v="1900-01-17T21:00:00"/>
    <n v="17.5"/>
    <n v="0"/>
  </r>
  <r>
    <x v="22"/>
    <d v="1900-01-17T22:00:00"/>
    <n v="17.100000000000001"/>
    <n v="0"/>
  </r>
  <r>
    <x v="22"/>
    <d v="1900-01-17T23:00:00"/>
    <n v="14.4"/>
    <n v="0.2"/>
  </r>
  <r>
    <x v="23"/>
    <d v="1900-01-18T00:00:00"/>
    <n v="12.4"/>
    <n v="0.5"/>
  </r>
  <r>
    <x v="23"/>
    <d v="1900-01-18T01:00:00"/>
    <n v="11.3"/>
    <n v="0"/>
  </r>
  <r>
    <x v="23"/>
    <d v="1900-01-18T02:00:00"/>
    <n v="10.9"/>
    <n v="0.2"/>
  </r>
  <r>
    <x v="23"/>
    <d v="1900-01-18T03:00:00"/>
    <n v="10.9"/>
    <n v="0"/>
  </r>
  <r>
    <x v="23"/>
    <d v="1900-01-18T04:00:00"/>
    <n v="10.7"/>
    <n v="0"/>
  </r>
  <r>
    <x v="23"/>
    <d v="1900-01-18T05:00:00"/>
    <n v="10.4"/>
    <n v="0.2"/>
  </r>
  <r>
    <x v="23"/>
    <d v="1900-01-18T06:00:00"/>
    <n v="10.3"/>
    <n v="0"/>
  </r>
  <r>
    <x v="23"/>
    <d v="1900-01-18T07:00:00"/>
    <n v="10.4"/>
    <n v="0"/>
  </r>
  <r>
    <x v="23"/>
    <d v="1900-01-18T08:00:00"/>
    <n v="11"/>
    <n v="0"/>
  </r>
  <r>
    <x v="23"/>
    <d v="1900-01-18T09:00:00"/>
    <n v="11.3"/>
    <n v="0"/>
  </r>
  <r>
    <x v="23"/>
    <d v="1900-01-18T10:00:00"/>
    <n v="11.5"/>
    <n v="0.5"/>
  </r>
  <r>
    <x v="23"/>
    <d v="1900-01-18T11:00:00"/>
    <n v="11.3"/>
    <n v="0.7"/>
  </r>
  <r>
    <x v="23"/>
    <d v="1900-01-18T12:00:00"/>
    <n v="10.6"/>
    <n v="0.5"/>
  </r>
  <r>
    <x v="23"/>
    <d v="1900-01-18T13:00:00"/>
    <n v="10"/>
    <n v="2.5"/>
  </r>
  <r>
    <x v="23"/>
    <d v="1900-01-18T14:00:00"/>
    <n v="9.6999999999999993"/>
    <n v="2.7"/>
  </r>
  <r>
    <x v="23"/>
    <d v="1900-01-18T15:00:00"/>
    <n v="9"/>
    <n v="4"/>
  </r>
  <r>
    <x v="23"/>
    <d v="1900-01-18T16:00:00"/>
    <n v="8.5"/>
    <n v="5"/>
  </r>
  <r>
    <x v="23"/>
    <d v="1900-01-18T17:00:00"/>
    <n v="8.8000000000000007"/>
    <n v="1.2"/>
  </r>
  <r>
    <x v="23"/>
    <d v="1900-01-18T18:00:00"/>
    <n v="9.1999999999999993"/>
    <n v="1"/>
  </r>
  <r>
    <x v="23"/>
    <d v="1900-01-18T19:00:00"/>
    <n v="9.3000000000000007"/>
    <n v="1"/>
  </r>
  <r>
    <x v="23"/>
    <d v="1900-01-18T20:00:00"/>
    <n v="9.1"/>
    <n v="1"/>
  </r>
  <r>
    <x v="23"/>
    <d v="1900-01-18T21:00:00"/>
    <n v="8.9"/>
    <n v="2"/>
  </r>
  <r>
    <x v="23"/>
    <d v="1900-01-18T22:00:00"/>
    <n v="8.9"/>
    <n v="2"/>
  </r>
  <r>
    <x v="23"/>
    <d v="1900-01-18T23:00:00"/>
    <n v="8.6999999999999993"/>
    <n v="2.2000000000000002"/>
  </r>
  <r>
    <x v="24"/>
    <d v="1900-01-19T00:00:00"/>
    <n v="8.6999999999999993"/>
    <n v="1.7"/>
  </r>
  <r>
    <x v="24"/>
    <d v="1900-01-19T01:00:00"/>
    <n v="8.6"/>
    <n v="2.2000000000000002"/>
  </r>
  <r>
    <x v="24"/>
    <d v="1900-01-19T02:00:00"/>
    <n v="8.6"/>
    <n v="0.5"/>
  </r>
  <r>
    <x v="24"/>
    <d v="1900-01-19T03:00:00"/>
    <n v="8.5"/>
    <n v="0.7"/>
  </r>
  <r>
    <x v="24"/>
    <d v="1900-01-19T04:00:00"/>
    <n v="8"/>
    <n v="0.5"/>
  </r>
  <r>
    <x v="24"/>
    <d v="1900-01-19T05:00:00"/>
    <n v="7.6"/>
    <n v="0.2"/>
  </r>
  <r>
    <x v="24"/>
    <d v="1900-01-19T06:00:00"/>
    <n v="7.6"/>
    <n v="0.2"/>
  </r>
  <r>
    <x v="24"/>
    <d v="1900-01-19T07:00:00"/>
    <n v="7.7"/>
    <n v="0.2"/>
  </r>
  <r>
    <x v="24"/>
    <d v="1900-01-19T08:00:00"/>
    <n v="7.9"/>
    <n v="0.2"/>
  </r>
  <r>
    <x v="24"/>
    <d v="1900-01-19T09:00:00"/>
    <n v="8.4"/>
    <n v="0"/>
  </r>
  <r>
    <x v="24"/>
    <d v="1900-01-19T10:00:00"/>
    <n v="8.9"/>
    <n v="0"/>
  </r>
  <r>
    <x v="24"/>
    <d v="1900-01-19T11:00:00"/>
    <n v="9.5"/>
    <n v="0"/>
  </r>
  <r>
    <x v="24"/>
    <d v="1900-01-19T12:00:00"/>
    <n v="10"/>
    <n v="0"/>
  </r>
  <r>
    <x v="24"/>
    <d v="1900-01-19T13:00:00"/>
    <n v="10.8"/>
    <n v="0"/>
  </r>
  <r>
    <x v="24"/>
    <d v="1900-01-19T14:00:00"/>
    <n v="10.5"/>
    <n v="0"/>
  </r>
  <r>
    <x v="24"/>
    <d v="1900-01-19T15:00:00"/>
    <n v="10.1"/>
    <n v="0"/>
  </r>
  <r>
    <x v="24"/>
    <d v="1900-01-19T16:00:00"/>
    <n v="10.8"/>
    <n v="0.2"/>
  </r>
  <r>
    <x v="24"/>
    <d v="1900-01-19T17:00:00"/>
    <n v="11.3"/>
    <n v="0.5"/>
  </r>
  <r>
    <x v="24"/>
    <d v="1900-01-19T18:00:00"/>
    <n v="11.9"/>
    <n v="0"/>
  </r>
  <r>
    <x v="24"/>
    <d v="1900-01-19T19:00:00"/>
    <n v="12.1"/>
    <n v="0"/>
  </r>
  <r>
    <x v="24"/>
    <d v="1900-01-19T20:00:00"/>
    <n v="11.3"/>
    <n v="0.2"/>
  </r>
  <r>
    <x v="24"/>
    <d v="1900-01-19T21:00:00"/>
    <n v="10.6"/>
    <n v="0.7"/>
  </r>
  <r>
    <x v="24"/>
    <d v="1900-01-19T22:00:00"/>
    <n v="10.4"/>
    <n v="0"/>
  </r>
  <r>
    <x v="24"/>
    <d v="1900-01-19T23:00:00"/>
    <n v="10.1"/>
    <n v="0"/>
  </r>
  <r>
    <x v="25"/>
    <d v="1900-01-20T00:00:00"/>
    <n v="9.9"/>
    <n v="0.5"/>
  </r>
  <r>
    <x v="25"/>
    <d v="1900-01-20T01:00:00"/>
    <n v="9.8000000000000007"/>
    <n v="0.7"/>
  </r>
  <r>
    <x v="25"/>
    <d v="1900-01-20T02:00:00"/>
    <n v="9.6"/>
    <n v="0.5"/>
  </r>
  <r>
    <x v="25"/>
    <d v="1900-01-20T03:00:00"/>
    <n v="9.4"/>
    <n v="0.7"/>
  </r>
  <r>
    <x v="25"/>
    <d v="1900-01-20T04:00:00"/>
    <n v="9.3000000000000007"/>
    <n v="0.2"/>
  </r>
  <r>
    <x v="25"/>
    <d v="1900-01-20T05:00:00"/>
    <n v="9.1999999999999993"/>
    <n v="0.5"/>
  </r>
  <r>
    <x v="25"/>
    <d v="1900-01-20T06:00:00"/>
    <n v="9.1999999999999993"/>
    <n v="0"/>
  </r>
  <r>
    <x v="25"/>
    <d v="1900-01-20T07:00:00"/>
    <n v="9.1999999999999993"/>
    <n v="0"/>
  </r>
  <r>
    <x v="25"/>
    <d v="1900-01-20T08:00:00"/>
    <n v="9.6"/>
    <n v="0"/>
  </r>
  <r>
    <x v="25"/>
    <d v="1900-01-20T09:00:00"/>
    <n v="9.9"/>
    <n v="0.7"/>
  </r>
  <r>
    <x v="25"/>
    <d v="1900-01-20T10:00:00"/>
    <n v="10.3"/>
    <n v="0"/>
  </r>
  <r>
    <x v="25"/>
    <d v="1900-01-20T11:00:00"/>
    <n v="10.8"/>
    <n v="0"/>
  </r>
  <r>
    <x v="25"/>
    <d v="1900-01-20T12:00:00"/>
    <n v="11.1"/>
    <n v="0"/>
  </r>
  <r>
    <x v="25"/>
    <d v="1900-01-20T13:00:00"/>
    <n v="11.6"/>
    <n v="0.2"/>
  </r>
  <r>
    <x v="25"/>
    <d v="1900-01-20T14:00:00"/>
    <n v="11.9"/>
    <n v="0.2"/>
  </r>
  <r>
    <x v="25"/>
    <d v="1900-01-20T15:00:00"/>
    <n v="13.1"/>
    <n v="0"/>
  </r>
  <r>
    <x v="25"/>
    <d v="1900-01-20T16:00:00"/>
    <n v="13.1"/>
    <n v="0.2"/>
  </r>
  <r>
    <x v="25"/>
    <d v="1900-01-20T17:00:00"/>
    <n v="14.7"/>
    <n v="0.2"/>
  </r>
  <r>
    <x v="25"/>
    <d v="1900-01-20T18:00:00"/>
    <n v="13.9"/>
    <n v="0.7"/>
  </r>
  <r>
    <x v="25"/>
    <d v="1900-01-20T19:00:00"/>
    <n v="14.4"/>
    <n v="0"/>
  </r>
  <r>
    <x v="25"/>
    <d v="1900-01-20T20:00:00"/>
    <n v="15.4"/>
    <n v="0"/>
  </r>
  <r>
    <x v="25"/>
    <d v="1900-01-20T21:00:00"/>
    <n v="14.1"/>
    <n v="0"/>
  </r>
  <r>
    <x v="25"/>
    <d v="1900-01-20T22:00:00"/>
    <n v="16"/>
    <n v="0"/>
  </r>
  <r>
    <x v="25"/>
    <d v="1900-01-20T23:00:00"/>
    <n v="14.2"/>
    <n v="0"/>
  </r>
  <r>
    <x v="26"/>
    <d v="1900-01-21T00:00:00"/>
    <n v="11.5"/>
    <n v="0"/>
  </r>
  <r>
    <x v="26"/>
    <d v="1900-01-21T01:00:00"/>
    <n v="10.199999999999999"/>
    <n v="0"/>
  </r>
  <r>
    <x v="26"/>
    <d v="1900-01-21T02:00:00"/>
    <n v="9.9"/>
    <n v="0"/>
  </r>
  <r>
    <x v="26"/>
    <d v="1900-01-21T03:00:00"/>
    <n v="8.9"/>
    <n v="0"/>
  </r>
  <r>
    <x v="26"/>
    <d v="1900-01-21T04:00:00"/>
    <n v="8.9"/>
    <n v="0"/>
  </r>
  <r>
    <x v="26"/>
    <d v="1900-01-21T05:00:00"/>
    <n v="8.9"/>
    <n v="0"/>
  </r>
  <r>
    <x v="26"/>
    <d v="1900-01-21T06:00:00"/>
    <n v="8.8000000000000007"/>
    <n v="0"/>
  </r>
  <r>
    <x v="26"/>
    <d v="1900-01-21T07:00:00"/>
    <n v="9.3000000000000007"/>
    <n v="0"/>
  </r>
  <r>
    <x v="26"/>
    <d v="1900-01-21T08:00:00"/>
    <n v="11"/>
    <n v="0"/>
  </r>
  <r>
    <x v="26"/>
    <d v="1900-01-21T09:00:00"/>
    <n v="12.9"/>
    <n v="0"/>
  </r>
  <r>
    <x v="26"/>
    <d v="1900-01-21T10:00:00"/>
    <n v="14.7"/>
    <n v="0"/>
  </r>
  <r>
    <x v="26"/>
    <d v="1900-01-21T11:00:00"/>
    <n v="17.399999999999999"/>
    <n v="0"/>
  </r>
  <r>
    <x v="26"/>
    <d v="1900-01-21T12:00:00"/>
    <n v="18.2"/>
    <n v="0"/>
  </r>
  <r>
    <x v="26"/>
    <d v="1900-01-21T13:00:00"/>
    <n v="21.3"/>
    <n v="0.2"/>
  </r>
  <r>
    <x v="26"/>
    <d v="1900-01-21T14:00:00"/>
    <n v="22.9"/>
    <n v="0"/>
  </r>
  <r>
    <x v="26"/>
    <d v="1900-01-21T15:00:00"/>
    <n v="23"/>
    <n v="0"/>
  </r>
  <r>
    <x v="26"/>
    <d v="1900-01-21T16:00:00"/>
    <n v="21.3"/>
    <n v="0"/>
  </r>
  <r>
    <x v="26"/>
    <d v="1900-01-21T17:00:00"/>
    <n v="21.2"/>
    <n v="0"/>
  </r>
  <r>
    <x v="26"/>
    <d v="1900-01-21T18:00:00"/>
    <n v="21.4"/>
    <n v="0"/>
  </r>
  <r>
    <x v="26"/>
    <d v="1900-01-21T19:00:00"/>
    <n v="21.3"/>
    <n v="0"/>
  </r>
  <r>
    <x v="26"/>
    <d v="1900-01-21T20:00:00"/>
    <n v="19.399999999999999"/>
    <n v="0"/>
  </r>
  <r>
    <x v="26"/>
    <d v="1900-01-21T21:00:00"/>
    <n v="17.3"/>
    <n v="0"/>
  </r>
  <r>
    <x v="26"/>
    <d v="1900-01-21T22:00:00"/>
    <n v="16.100000000000001"/>
    <n v="0"/>
  </r>
  <r>
    <x v="26"/>
    <d v="1900-01-21T23:00:00"/>
    <n v="15.6"/>
    <n v="0"/>
  </r>
  <r>
    <x v="27"/>
    <d v="1900-01-22T00:00:00"/>
    <n v="11.7"/>
    <n v="0"/>
  </r>
  <r>
    <x v="27"/>
    <d v="1900-01-22T01:00:00"/>
    <n v="10.199999999999999"/>
    <n v="0"/>
  </r>
  <r>
    <x v="27"/>
    <d v="1900-01-22T02:00:00"/>
    <n v="10.4"/>
    <n v="0"/>
  </r>
  <r>
    <x v="27"/>
    <d v="1900-01-22T03:00:00"/>
    <n v="10"/>
    <n v="0"/>
  </r>
  <r>
    <x v="27"/>
    <d v="1900-01-22T04:00:00"/>
    <n v="7.9"/>
    <n v="0"/>
  </r>
  <r>
    <x v="27"/>
    <d v="1900-01-22T05:00:00"/>
    <n v="7.1"/>
    <n v="0"/>
  </r>
  <r>
    <x v="27"/>
    <d v="1900-01-22T06:00:00"/>
    <n v="6.1"/>
    <n v="0"/>
  </r>
  <r>
    <x v="27"/>
    <d v="1900-01-22T07:00:00"/>
    <n v="5.5"/>
    <n v="0"/>
  </r>
  <r>
    <x v="27"/>
    <d v="1900-01-22T08:00:00"/>
    <n v="8.6"/>
    <n v="0"/>
  </r>
  <r>
    <x v="27"/>
    <d v="1900-01-22T09:00:00"/>
    <n v="16.3"/>
    <n v="0"/>
  </r>
  <r>
    <x v="27"/>
    <d v="1900-01-22T10:00:00"/>
    <n v="19.8"/>
    <n v="0"/>
  </r>
  <r>
    <x v="27"/>
    <d v="1900-01-22T11:00:00"/>
    <n v="20.399999999999999"/>
    <n v="0"/>
  </r>
  <r>
    <x v="27"/>
    <d v="1900-01-22T12:00:00"/>
    <n v="22.2"/>
    <n v="0"/>
  </r>
  <r>
    <x v="27"/>
    <d v="1900-01-22T13:00:00"/>
    <n v="23.7"/>
    <n v="0"/>
  </r>
  <r>
    <x v="27"/>
    <d v="1900-01-22T14:00:00"/>
    <n v="24.8"/>
    <n v="0"/>
  </r>
  <r>
    <x v="27"/>
    <d v="1900-01-22T15:00:00"/>
    <n v="25.6"/>
    <n v="0"/>
  </r>
  <r>
    <x v="27"/>
    <d v="1900-01-22T16:00:00"/>
    <n v="27.6"/>
    <n v="0"/>
  </r>
  <r>
    <x v="27"/>
    <d v="1900-01-22T17:00:00"/>
    <n v="25"/>
    <n v="0"/>
  </r>
  <r>
    <x v="27"/>
    <d v="1900-01-22T18:00:00"/>
    <n v="21.1"/>
    <n v="0"/>
  </r>
  <r>
    <x v="27"/>
    <d v="1900-01-22T19:00:00"/>
    <n v="18.899999999999999"/>
    <n v="0"/>
  </r>
  <r>
    <x v="27"/>
    <d v="1900-01-22T20:00:00"/>
    <n v="17.899999999999999"/>
    <n v="0"/>
  </r>
  <r>
    <x v="27"/>
    <d v="1900-01-22T21:00:00"/>
    <n v="16.8"/>
    <n v="0"/>
  </r>
  <r>
    <x v="27"/>
    <d v="1900-01-22T22:00:00"/>
    <n v="15.4"/>
    <n v="0"/>
  </r>
  <r>
    <x v="27"/>
    <d v="1900-01-22T23:00:00"/>
    <n v="13.9"/>
    <n v="0"/>
  </r>
  <r>
    <x v="28"/>
    <d v="1900-01-23T00:00:00"/>
    <n v="13.1"/>
    <n v="0"/>
  </r>
  <r>
    <x v="28"/>
    <d v="1900-01-23T01:00:00"/>
    <n v="12.3"/>
    <n v="0"/>
  </r>
  <r>
    <x v="28"/>
    <d v="1900-01-23T02:00:00"/>
    <n v="12.5"/>
    <n v="0"/>
  </r>
  <r>
    <x v="28"/>
    <d v="1900-01-23T03:00:00"/>
    <n v="11.6"/>
    <n v="0"/>
  </r>
  <r>
    <x v="28"/>
    <d v="1900-01-23T04:00:00"/>
    <n v="11.7"/>
    <n v="0"/>
  </r>
  <r>
    <x v="28"/>
    <d v="1900-01-23T05:00:00"/>
    <n v="11.2"/>
    <n v="0.5"/>
  </r>
  <r>
    <x v="28"/>
    <d v="1900-01-23T06:00:00"/>
    <n v="10.7"/>
    <n v="0.2"/>
  </r>
  <r>
    <x v="28"/>
    <d v="1900-01-23T07:00:00"/>
    <n v="10.7"/>
    <n v="0.5"/>
  </r>
  <r>
    <x v="28"/>
    <d v="1900-01-23T08:00:00"/>
    <n v="10.7"/>
    <n v="6.3"/>
  </r>
  <r>
    <x v="28"/>
    <d v="1900-01-23T09:00:00"/>
    <n v="11.1"/>
    <n v="1"/>
  </r>
  <r>
    <x v="28"/>
    <d v="1900-01-23T10:00:00"/>
    <n v="11.1"/>
    <n v="1.5"/>
  </r>
  <r>
    <x v="28"/>
    <d v="1900-01-23T11:00:00"/>
    <n v="11.2"/>
    <n v="2.2000000000000002"/>
  </r>
  <r>
    <x v="28"/>
    <d v="1900-01-23T12:00:00"/>
    <n v="11.3"/>
    <n v="1.7"/>
  </r>
  <r>
    <x v="28"/>
    <d v="1900-01-23T13:00:00"/>
    <n v="11.6"/>
    <n v="2.5"/>
  </r>
  <r>
    <x v="28"/>
    <d v="1900-01-23T14:00:00"/>
    <n v="11.9"/>
    <n v="1.2"/>
  </r>
  <r>
    <x v="28"/>
    <d v="1900-01-23T15:00:00"/>
    <n v="12.7"/>
    <n v="0.7"/>
  </r>
  <r>
    <x v="28"/>
    <d v="1900-01-23T16:00:00"/>
    <n v="13.3"/>
    <n v="0.2"/>
  </r>
  <r>
    <x v="28"/>
    <d v="1900-01-23T17:00:00"/>
    <n v="13.7"/>
    <n v="0"/>
  </r>
  <r>
    <x v="28"/>
    <d v="1900-01-23T18:00:00"/>
    <n v="13.3"/>
    <n v="0.7"/>
  </r>
  <r>
    <x v="28"/>
    <d v="1900-01-23T19:00:00"/>
    <n v="12.7"/>
    <n v="1.7"/>
  </r>
  <r>
    <x v="28"/>
    <d v="1900-01-23T20:00:00"/>
    <n v="11.7"/>
    <n v="2"/>
  </r>
  <r>
    <x v="28"/>
    <d v="1900-01-23T21:00:00"/>
    <n v="11.4"/>
    <n v="2"/>
  </r>
  <r>
    <x v="28"/>
    <d v="1900-01-23T22:00:00"/>
    <n v="11.1"/>
    <n v="0.7"/>
  </r>
  <r>
    <x v="28"/>
    <d v="1900-01-23T23:00:00"/>
    <n v="10.8"/>
    <n v="2"/>
  </r>
  <r>
    <x v="29"/>
    <d v="1900-01-24T00:00:00"/>
    <n v="10.5"/>
    <n v="0.5"/>
  </r>
  <r>
    <x v="29"/>
    <d v="1900-01-24T01:00:00"/>
    <n v="10.199999999999999"/>
    <n v="0"/>
  </r>
  <r>
    <x v="29"/>
    <d v="1900-01-24T02:00:00"/>
    <n v="9.9"/>
    <n v="0.5"/>
  </r>
  <r>
    <x v="29"/>
    <d v="1900-01-24T03:00:00"/>
    <n v="9.6"/>
    <n v="0.5"/>
  </r>
  <r>
    <x v="29"/>
    <d v="1900-01-24T04:00:00"/>
    <n v="9.3000000000000007"/>
    <n v="0"/>
  </r>
  <r>
    <x v="29"/>
    <d v="1900-01-24T05:00:00"/>
    <n v="9.3000000000000007"/>
    <n v="0"/>
  </r>
  <r>
    <x v="29"/>
    <d v="1900-01-24T06:00:00"/>
    <n v="9"/>
    <n v="0"/>
  </r>
  <r>
    <x v="29"/>
    <d v="1900-01-24T07:00:00"/>
    <n v="9.1"/>
    <n v="0"/>
  </r>
  <r>
    <x v="29"/>
    <d v="1900-01-24T08:00:00"/>
    <n v="10"/>
    <n v="0"/>
  </r>
  <r>
    <x v="29"/>
    <d v="1900-01-24T09:00:00"/>
    <n v="10.8"/>
    <n v="0"/>
  </r>
  <r>
    <x v="29"/>
    <d v="1900-01-24T10:00:00"/>
    <n v="11.4"/>
    <n v="0"/>
  </r>
  <r>
    <x v="29"/>
    <d v="1900-01-24T11:00:00"/>
    <n v="12.3"/>
    <n v="0"/>
  </r>
  <r>
    <x v="29"/>
    <d v="1900-01-24T12:00:00"/>
    <n v="12.8"/>
    <n v="0"/>
  </r>
  <r>
    <x v="29"/>
    <d v="1900-01-24T13:00:00"/>
    <n v="13.1"/>
    <n v="0"/>
  </r>
  <r>
    <x v="29"/>
    <d v="1900-01-24T14:00:00"/>
    <n v="13.7"/>
    <n v="0"/>
  </r>
  <r>
    <x v="29"/>
    <d v="1900-01-24T15:00:00"/>
    <n v="13.8"/>
    <n v="0"/>
  </r>
  <r>
    <x v="29"/>
    <d v="1900-01-24T16:00:00"/>
    <n v="16.8"/>
    <n v="0"/>
  </r>
  <r>
    <x v="29"/>
    <d v="1900-01-24T17:00:00"/>
    <n v="18.3"/>
    <n v="0"/>
  </r>
  <r>
    <x v="29"/>
    <d v="1900-01-24T18:00:00"/>
    <n v="18.2"/>
    <n v="0"/>
  </r>
  <r>
    <x v="29"/>
    <d v="1900-01-24T19:00:00"/>
    <n v="18.8"/>
    <n v="0"/>
  </r>
  <r>
    <x v="29"/>
    <d v="1900-01-24T20:00:00"/>
    <n v="20.5"/>
    <n v="0"/>
  </r>
  <r>
    <x v="29"/>
    <d v="1900-01-24T21:00:00"/>
    <n v="17.7"/>
    <n v="0"/>
  </r>
  <r>
    <x v="29"/>
    <d v="1900-01-24T22:00:00"/>
    <n v="18.5"/>
    <n v="0"/>
  </r>
  <r>
    <x v="29"/>
    <d v="1900-01-24T23:00:00"/>
    <n v="14.5"/>
    <n v="0"/>
  </r>
  <r>
    <x v="30"/>
    <d v="1900-01-25T00:00:00"/>
    <n v="10.5"/>
    <n v="0"/>
  </r>
  <r>
    <x v="30"/>
    <d v="1900-01-25T01:00:00"/>
    <n v="10.4"/>
    <n v="0"/>
  </r>
  <r>
    <x v="30"/>
    <d v="1900-01-25T02:00:00"/>
    <n v="10.6"/>
    <n v="0"/>
  </r>
  <r>
    <x v="30"/>
    <d v="1900-01-25T03:00:00"/>
    <n v="10.4"/>
    <n v="0"/>
  </r>
  <r>
    <x v="30"/>
    <d v="1900-01-25T04:00:00"/>
    <n v="10.3"/>
    <n v="0"/>
  </r>
  <r>
    <x v="30"/>
    <d v="1900-01-25T05:00:00"/>
    <n v="10.4"/>
    <n v="0"/>
  </r>
  <r>
    <x v="30"/>
    <d v="1900-01-25T06:00:00"/>
    <n v="10.3"/>
    <n v="0.5"/>
  </r>
  <r>
    <x v="30"/>
    <d v="1900-01-25T07:00:00"/>
    <n v="10.6"/>
    <n v="1.5"/>
  </r>
  <r>
    <x v="30"/>
    <d v="1900-01-25T08:00:00"/>
    <n v="11.3"/>
    <n v="0"/>
  </r>
  <r>
    <x v="30"/>
    <d v="1900-01-25T09:00:00"/>
    <n v="12.4"/>
    <n v="0.5"/>
  </r>
  <r>
    <x v="30"/>
    <d v="1900-01-25T10:00:00"/>
    <n v="13"/>
    <n v="0"/>
  </r>
  <r>
    <x v="30"/>
    <d v="1900-01-25T11:00:00"/>
    <n v="14.9"/>
    <n v="0.2"/>
  </r>
  <r>
    <x v="30"/>
    <d v="1900-01-25T12:00:00"/>
    <n v="15.8"/>
    <n v="0"/>
  </r>
  <r>
    <x v="30"/>
    <d v="1900-01-25T13:00:00"/>
    <n v="15.1"/>
    <n v="0"/>
  </r>
  <r>
    <x v="30"/>
    <d v="1900-01-25T14:00:00"/>
    <n v="13.9"/>
    <n v="1"/>
  </r>
  <r>
    <x v="30"/>
    <d v="1900-01-25T15:00:00"/>
    <n v="13.8"/>
    <n v="1.2"/>
  </r>
  <r>
    <x v="30"/>
    <d v="1900-01-25T16:00:00"/>
    <n v="17.2"/>
    <n v="0"/>
  </r>
  <r>
    <x v="30"/>
    <d v="1900-01-25T17:00:00"/>
    <n v="19.2"/>
    <n v="0"/>
  </r>
  <r>
    <x v="30"/>
    <d v="1900-01-25T18:00:00"/>
    <n v="19.2"/>
    <n v="0"/>
  </r>
  <r>
    <x v="30"/>
    <d v="1900-01-25T19:00:00"/>
    <n v="20.2"/>
    <n v="0"/>
  </r>
  <r>
    <x v="30"/>
    <d v="1900-01-25T20:00:00"/>
    <n v="20.2"/>
    <n v="0"/>
  </r>
  <r>
    <x v="30"/>
    <d v="1900-01-25T21:00:00"/>
    <n v="20.6"/>
    <n v="0"/>
  </r>
  <r>
    <x v="30"/>
    <d v="1900-01-25T22:00:00"/>
    <n v="17.7"/>
    <n v="0"/>
  </r>
  <r>
    <x v="30"/>
    <d v="1900-01-25T23:00:00"/>
    <n v="13.9"/>
    <n v="0"/>
  </r>
  <r>
    <x v="31"/>
    <d v="1900-01-26T00:00:00"/>
    <n v="12.9"/>
    <n v="0"/>
  </r>
  <r>
    <x v="31"/>
    <d v="1900-01-26T01:00:00"/>
    <n v="12.6"/>
    <n v="0"/>
  </r>
  <r>
    <x v="31"/>
    <d v="1900-01-26T02:00:00"/>
    <n v="12.1"/>
    <n v="0"/>
  </r>
  <r>
    <x v="31"/>
    <d v="1900-01-26T03:00:00"/>
    <n v="13.2"/>
    <n v="1"/>
  </r>
  <r>
    <x v="31"/>
    <d v="1900-01-26T04:00:00"/>
    <n v="12.3"/>
    <n v="2"/>
  </r>
  <r>
    <x v="31"/>
    <d v="1900-01-26T05:00:00"/>
    <n v="11.8"/>
    <n v="0.5"/>
  </r>
  <r>
    <x v="31"/>
    <d v="1900-01-26T06:00:00"/>
    <n v="11.6"/>
    <n v="0"/>
  </r>
  <r>
    <x v="31"/>
    <d v="1900-01-26T07:00:00"/>
    <n v="11.3"/>
    <n v="0"/>
  </r>
  <r>
    <x v="31"/>
    <d v="1900-01-26T08:00:00"/>
    <n v="12.3"/>
    <n v="0"/>
  </r>
  <r>
    <x v="31"/>
    <d v="1900-01-26T09:00:00"/>
    <n v="13.3"/>
    <n v="0"/>
  </r>
  <r>
    <x v="31"/>
    <d v="1900-01-26T10:00:00"/>
    <n v="14.1"/>
    <n v="0"/>
  </r>
  <r>
    <x v="31"/>
    <d v="1900-01-26T11:00:00"/>
    <n v="15.3"/>
    <n v="0"/>
  </r>
  <r>
    <x v="31"/>
    <d v="1900-01-26T12:00:00"/>
    <n v="17.7"/>
    <n v="0"/>
  </r>
  <r>
    <x v="31"/>
    <d v="1900-01-26T13:00:00"/>
    <n v="20.9"/>
    <n v="0"/>
  </r>
  <r>
    <x v="31"/>
    <d v="1900-01-26T14:00:00"/>
    <n v="21.9"/>
    <n v="0"/>
  </r>
  <r>
    <x v="31"/>
    <d v="1900-01-26T15:00:00"/>
    <n v="23.2"/>
    <n v="0"/>
  </r>
  <r>
    <x v="31"/>
    <d v="1900-01-26T16:00:00"/>
    <n v="23.6"/>
    <n v="0"/>
  </r>
  <r>
    <x v="31"/>
    <d v="1900-01-26T17:00:00"/>
    <n v="22.9"/>
    <n v="0"/>
  </r>
  <r>
    <x v="31"/>
    <d v="1900-01-26T18:00:00"/>
    <n v="21.9"/>
    <n v="0"/>
  </r>
  <r>
    <x v="31"/>
    <d v="1900-01-26T19:00:00"/>
    <n v="21.7"/>
    <n v="0"/>
  </r>
  <r>
    <x v="31"/>
    <d v="1900-01-26T20:00:00"/>
    <n v="23.7"/>
    <n v="0"/>
  </r>
  <r>
    <x v="31"/>
    <d v="1900-01-26T21:00:00"/>
    <n v="25.4"/>
    <n v="0"/>
  </r>
  <r>
    <x v="31"/>
    <d v="1900-01-26T22:00:00"/>
    <n v="25.2"/>
    <n v="0"/>
  </r>
  <r>
    <x v="31"/>
    <d v="1900-01-26T23:00:00"/>
    <n v="18.5"/>
    <n v="0"/>
  </r>
  <r>
    <x v="32"/>
    <d v="1900-01-27T00:00:00"/>
    <n v="13.2"/>
    <n v="0"/>
  </r>
  <r>
    <x v="32"/>
    <d v="1900-01-27T01:00:00"/>
    <n v="11.7"/>
    <n v="0"/>
  </r>
  <r>
    <x v="32"/>
    <d v="1900-01-27T02:00:00"/>
    <n v="10.8"/>
    <n v="0"/>
  </r>
  <r>
    <x v="32"/>
    <d v="1900-01-27T03:00:00"/>
    <n v="10.3"/>
    <n v="0"/>
  </r>
  <r>
    <x v="32"/>
    <d v="1900-01-27T04:00:00"/>
    <n v="8.6"/>
    <n v="0"/>
  </r>
  <r>
    <x v="32"/>
    <d v="1900-01-27T05:00:00"/>
    <n v="7.4"/>
    <n v="0"/>
  </r>
  <r>
    <x v="32"/>
    <d v="1900-01-27T06:00:00"/>
    <n v="7.3"/>
    <n v="0"/>
  </r>
  <r>
    <x v="32"/>
    <d v="1900-01-27T07:00:00"/>
    <n v="7.8"/>
    <n v="0"/>
  </r>
  <r>
    <x v="32"/>
    <d v="1900-01-27T08:00:00"/>
    <n v="10.6"/>
    <n v="0"/>
  </r>
  <r>
    <x v="32"/>
    <d v="1900-01-27T09:00:00"/>
    <n v="17.899999999999999"/>
    <n v="0"/>
  </r>
  <r>
    <x v="32"/>
    <d v="1900-01-27T10:00:00"/>
    <n v="21.8"/>
    <n v="0"/>
  </r>
  <r>
    <x v="32"/>
    <d v="1900-01-27T11:00:00"/>
    <n v="23"/>
    <n v="0"/>
  </r>
  <r>
    <x v="32"/>
    <d v="1900-01-27T12:00:00"/>
    <n v="25.3"/>
    <n v="0"/>
  </r>
  <r>
    <x v="32"/>
    <d v="1900-01-27T13:00:00"/>
    <n v="26.5"/>
    <n v="0"/>
  </r>
  <r>
    <x v="32"/>
    <d v="1900-01-27T14:00:00"/>
    <n v="27.2"/>
    <n v="0"/>
  </r>
  <r>
    <x v="32"/>
    <d v="1900-01-27T15:00:00"/>
    <n v="28.6"/>
    <n v="0"/>
  </r>
  <r>
    <x v="32"/>
    <d v="1900-01-27T16:00:00"/>
    <n v="28.2"/>
    <n v="0"/>
  </r>
  <r>
    <x v="32"/>
    <d v="1900-01-27T17:00:00"/>
    <n v="28.1"/>
    <n v="0"/>
  </r>
  <r>
    <x v="32"/>
    <d v="1900-01-27T18:00:00"/>
    <n v="26.7"/>
    <n v="0"/>
  </r>
  <r>
    <x v="32"/>
    <d v="1900-01-27T19:00:00"/>
    <n v="24.9"/>
    <n v="0"/>
  </r>
  <r>
    <x v="32"/>
    <d v="1900-01-27T20:00:00"/>
    <n v="30.5"/>
    <n v="0"/>
  </r>
  <r>
    <x v="32"/>
    <d v="1900-01-27T21:00:00"/>
    <n v="30.7"/>
    <n v="0"/>
  </r>
  <r>
    <x v="32"/>
    <d v="1900-01-27T22:00:00"/>
    <n v="27.9"/>
    <n v="0"/>
  </r>
  <r>
    <x v="32"/>
    <d v="1900-01-27T23:00:00"/>
    <n v="16.7"/>
    <n v="0"/>
  </r>
  <r>
    <x v="33"/>
    <d v="1900-01-28T00:00:00"/>
    <n v="13.2"/>
    <n v="0"/>
  </r>
  <r>
    <x v="33"/>
    <d v="1900-01-28T01:00:00"/>
    <n v="12.8"/>
    <n v="0"/>
  </r>
  <r>
    <x v="33"/>
    <d v="1900-01-28T02:00:00"/>
    <n v="12.2"/>
    <n v="0"/>
  </r>
  <r>
    <x v="33"/>
    <d v="1900-01-28T03:00:00"/>
    <n v="11.3"/>
    <n v="0"/>
  </r>
  <r>
    <x v="33"/>
    <d v="1900-01-28T04:00:00"/>
    <n v="13.7"/>
    <n v="0"/>
  </r>
  <r>
    <x v="33"/>
    <d v="1900-01-28T05:00:00"/>
    <n v="12.4"/>
    <n v="0"/>
  </r>
  <r>
    <x v="33"/>
    <d v="1900-01-28T06:00:00"/>
    <n v="11.6"/>
    <n v="0"/>
  </r>
  <r>
    <x v="33"/>
    <d v="1900-01-28T07:00:00"/>
    <n v="10.8"/>
    <n v="0"/>
  </r>
  <r>
    <x v="33"/>
    <d v="1900-01-28T08:00:00"/>
    <n v="13.9"/>
    <n v="0"/>
  </r>
  <r>
    <x v="33"/>
    <d v="1900-01-28T09:00:00"/>
    <n v="18.3"/>
    <n v="0"/>
  </r>
  <r>
    <x v="33"/>
    <d v="1900-01-28T10:00:00"/>
    <n v="20.2"/>
    <n v="0"/>
  </r>
  <r>
    <x v="33"/>
    <d v="1900-01-28T11:00:00"/>
    <n v="20.7"/>
    <n v="0"/>
  </r>
  <r>
    <x v="33"/>
    <d v="1900-01-28T12:00:00"/>
    <n v="21.7"/>
    <n v="0"/>
  </r>
  <r>
    <x v="33"/>
    <d v="1900-01-28T13:00:00"/>
    <n v="24.9"/>
    <n v="0"/>
  </r>
  <r>
    <x v="33"/>
    <d v="1900-01-28T14:00:00"/>
    <n v="25.3"/>
    <n v="0"/>
  </r>
  <r>
    <x v="33"/>
    <d v="1900-01-28T15:00:00"/>
    <n v="27"/>
    <n v="0"/>
  </r>
  <r>
    <x v="33"/>
    <d v="1900-01-28T16:00:00"/>
    <n v="28.8"/>
    <n v="0"/>
  </r>
  <r>
    <x v="33"/>
    <d v="1900-01-28T17:00:00"/>
    <n v="26.6"/>
    <n v="0"/>
  </r>
  <r>
    <x v="33"/>
    <d v="1900-01-28T18:00:00"/>
    <n v="25.7"/>
    <n v="0"/>
  </r>
  <r>
    <x v="33"/>
    <d v="1900-01-28T19:00:00"/>
    <n v="25.7"/>
    <n v="0"/>
  </r>
  <r>
    <x v="33"/>
    <d v="1900-01-28T20:00:00"/>
    <n v="27.6"/>
    <n v="0"/>
  </r>
  <r>
    <x v="33"/>
    <d v="1900-01-28T21:00:00"/>
    <n v="29.8"/>
    <n v="0"/>
  </r>
  <r>
    <x v="33"/>
    <d v="1900-01-28T22:00:00"/>
    <n v="19.5"/>
    <n v="0"/>
  </r>
  <r>
    <x v="33"/>
    <d v="1900-01-28T23:00:00"/>
    <n v="16.100000000000001"/>
    <n v="0"/>
  </r>
  <r>
    <x v="34"/>
    <d v="1900-01-29T00:00:00"/>
    <n v="13.9"/>
    <n v="0"/>
  </r>
  <r>
    <x v="34"/>
    <d v="1900-01-29T01:00:00"/>
    <n v="15.6"/>
    <n v="2.7"/>
  </r>
  <r>
    <x v="34"/>
    <d v="1900-01-29T02:00:00"/>
    <n v="14.1"/>
    <n v="2.5"/>
  </r>
  <r>
    <x v="34"/>
    <d v="1900-01-29T03:00:00"/>
    <n v="12.7"/>
    <n v="0"/>
  </r>
  <r>
    <x v="34"/>
    <d v="1900-01-29T04:00:00"/>
    <n v="12.1"/>
    <n v="0"/>
  </r>
  <r>
    <x v="34"/>
    <d v="1900-01-29T05:00:00"/>
    <n v="10.7"/>
    <n v="0"/>
  </r>
  <r>
    <x v="34"/>
    <d v="1900-01-29T06:00:00"/>
    <n v="9.1"/>
    <n v="0"/>
  </r>
  <r>
    <x v="34"/>
    <d v="1900-01-29T07:00:00"/>
    <n v="8.4"/>
    <n v="0"/>
  </r>
  <r>
    <x v="34"/>
    <d v="1900-01-29T08:00:00"/>
    <n v="9.6"/>
    <n v="0"/>
  </r>
  <r>
    <x v="34"/>
    <d v="1900-01-29T09:00:00"/>
    <n v="16.100000000000001"/>
    <n v="0"/>
  </r>
  <r>
    <x v="34"/>
    <d v="1900-01-29T10:00:00"/>
    <n v="20.399999999999999"/>
    <n v="0.2"/>
  </r>
  <r>
    <x v="34"/>
    <d v="1900-01-29T11:00:00"/>
    <n v="21.6"/>
    <n v="0"/>
  </r>
  <r>
    <x v="34"/>
    <d v="1900-01-29T12:00:00"/>
    <n v="23.6"/>
    <n v="0"/>
  </r>
  <r>
    <x v="34"/>
    <d v="1900-01-29T13:00:00"/>
    <n v="25.7"/>
    <n v="0"/>
  </r>
  <r>
    <x v="34"/>
    <d v="1900-01-29T14:00:00"/>
    <n v="27"/>
    <n v="0"/>
  </r>
  <r>
    <x v="34"/>
    <d v="1900-01-29T15:00:00"/>
    <n v="28.2"/>
    <n v="0"/>
  </r>
  <r>
    <x v="34"/>
    <d v="1900-01-29T16:00:00"/>
    <n v="28.3"/>
    <n v="0"/>
  </r>
  <r>
    <x v="34"/>
    <d v="1900-01-29T17:00:00"/>
    <n v="27.2"/>
    <n v="0"/>
  </r>
  <r>
    <x v="34"/>
    <d v="1900-01-29T18:00:00"/>
    <n v="16.399999999999999"/>
    <n v="0"/>
  </r>
  <r>
    <x v="34"/>
    <d v="1900-01-29T19:00:00"/>
    <n v="14.3"/>
    <n v="1"/>
  </r>
  <r>
    <x v="34"/>
    <d v="1900-01-29T20:00:00"/>
    <n v="11.8"/>
    <n v="5.5"/>
  </r>
  <r>
    <x v="34"/>
    <d v="1900-01-29T21:00:00"/>
    <n v="11.3"/>
    <n v="0.7"/>
  </r>
  <r>
    <x v="34"/>
    <d v="1900-01-29T22:00:00"/>
    <n v="12.6"/>
    <n v="0"/>
  </r>
  <r>
    <x v="34"/>
    <d v="1900-01-29T23:00:00"/>
    <n v="11.5"/>
    <n v="0"/>
  </r>
  <r>
    <x v="35"/>
    <d v="1900-01-30T00:00:00"/>
    <n v="9.4"/>
    <n v="0"/>
  </r>
  <r>
    <x v="35"/>
    <d v="1900-01-30T01:00:00"/>
    <n v="8.6999999999999993"/>
    <n v="0"/>
  </r>
  <r>
    <x v="35"/>
    <d v="1900-01-30T02:00:00"/>
    <n v="7.1"/>
    <n v="0"/>
  </r>
  <r>
    <x v="35"/>
    <d v="1900-01-30T03:00:00"/>
    <n v="6.1"/>
    <n v="0"/>
  </r>
  <r>
    <x v="35"/>
    <d v="1900-01-30T04:00:00"/>
    <n v="5.0999999999999996"/>
    <n v="0"/>
  </r>
  <r>
    <x v="35"/>
    <d v="1900-01-30T05:00:00"/>
    <n v="4.7"/>
    <n v="0"/>
  </r>
  <r>
    <x v="35"/>
    <d v="1900-01-30T06:00:00"/>
    <n v="4.8"/>
    <n v="0"/>
  </r>
  <r>
    <x v="35"/>
    <d v="1900-01-30T07:00:00"/>
    <n v="5.0999999999999996"/>
    <n v="0"/>
  </r>
  <r>
    <x v="35"/>
    <d v="1900-01-30T08:00:00"/>
    <n v="7.3"/>
    <n v="0"/>
  </r>
  <r>
    <x v="35"/>
    <d v="1900-01-30T09:00:00"/>
    <n v="14.1"/>
    <n v="0"/>
  </r>
  <r>
    <x v="35"/>
    <d v="1900-01-30T10:00:00"/>
    <n v="18.7"/>
    <n v="0"/>
  </r>
  <r>
    <x v="35"/>
    <d v="1900-01-30T11:00:00"/>
    <n v="18.7"/>
    <n v="0"/>
  </r>
  <r>
    <x v="35"/>
    <d v="1900-01-30T12:00:00"/>
    <n v="20.9"/>
    <n v="0"/>
  </r>
  <r>
    <x v="35"/>
    <d v="1900-01-30T13:00:00"/>
    <n v="23.1"/>
    <n v="0"/>
  </r>
  <r>
    <x v="35"/>
    <d v="1900-01-30T14:00:00"/>
    <n v="25.2"/>
    <n v="0"/>
  </r>
  <r>
    <x v="35"/>
    <d v="1900-01-30T15:00:00"/>
    <n v="25.4"/>
    <n v="0"/>
  </r>
  <r>
    <x v="35"/>
    <d v="1900-01-30T16:00:00"/>
    <n v="26.8"/>
    <n v="0"/>
  </r>
  <r>
    <x v="35"/>
    <d v="1900-01-30T17:00:00"/>
    <n v="25.9"/>
    <n v="0"/>
  </r>
  <r>
    <x v="35"/>
    <d v="1900-01-30T18:00:00"/>
    <n v="24.4"/>
    <n v="0"/>
  </r>
  <r>
    <x v="35"/>
    <d v="1900-01-30T19:00:00"/>
    <n v="23.8"/>
    <n v="0"/>
  </r>
  <r>
    <x v="35"/>
    <d v="1900-01-30T20:00:00"/>
    <n v="29.3"/>
    <n v="0"/>
  </r>
  <r>
    <x v="35"/>
    <d v="1900-01-30T21:00:00"/>
    <n v="29.6"/>
    <n v="0"/>
  </r>
  <r>
    <x v="35"/>
    <d v="1900-01-30T22:00:00"/>
    <n v="26.6"/>
    <n v="0"/>
  </r>
  <r>
    <x v="35"/>
    <d v="1900-01-30T23:00:00"/>
    <n v="17.600000000000001"/>
    <n v="0"/>
  </r>
  <r>
    <x v="36"/>
    <d v="1900-01-31T00:00:00"/>
    <n v="13.2"/>
    <n v="0"/>
  </r>
  <r>
    <x v="36"/>
    <d v="1900-01-31T01:00:00"/>
    <n v="12.2"/>
    <n v="0"/>
  </r>
  <r>
    <x v="36"/>
    <d v="1900-01-31T02:00:00"/>
    <n v="9.8000000000000007"/>
    <n v="0"/>
  </r>
  <r>
    <x v="36"/>
    <d v="1900-01-31T03:00:00"/>
    <n v="7.6"/>
    <n v="0"/>
  </r>
  <r>
    <x v="36"/>
    <d v="1900-01-31T04:00:00"/>
    <n v="7.6"/>
    <n v="0"/>
  </r>
  <r>
    <x v="36"/>
    <d v="1900-01-31T05:00:00"/>
    <n v="6.7"/>
    <n v="0"/>
  </r>
  <r>
    <x v="36"/>
    <d v="1900-01-31T06:00:00"/>
    <n v="5.5"/>
    <n v="0"/>
  </r>
  <r>
    <x v="36"/>
    <d v="1900-01-31T07:00:00"/>
    <n v="5.8"/>
    <n v="0"/>
  </r>
  <r>
    <x v="36"/>
    <d v="1900-01-31T08:00:00"/>
    <n v="7.7"/>
    <n v="0"/>
  </r>
  <r>
    <x v="36"/>
    <d v="1900-01-31T09:00:00"/>
    <n v="16.899999999999999"/>
    <n v="0"/>
  </r>
  <r>
    <x v="36"/>
    <d v="1900-01-31T10:00:00"/>
    <n v="21.6"/>
    <n v="0"/>
  </r>
  <r>
    <x v="36"/>
    <d v="1900-01-31T11:00:00"/>
    <n v="21.2"/>
    <n v="0"/>
  </r>
  <r>
    <x v="36"/>
    <d v="1900-01-31T12:00:00"/>
    <n v="23.5"/>
    <n v="0"/>
  </r>
  <r>
    <x v="36"/>
    <d v="1900-01-31T13:00:00"/>
    <n v="25.4"/>
    <n v="0"/>
  </r>
  <r>
    <x v="36"/>
    <d v="1900-01-31T14:00:00"/>
    <n v="26.3"/>
    <n v="0"/>
  </r>
  <r>
    <x v="36"/>
    <d v="1900-01-31T15:00:00"/>
    <n v="27.1"/>
    <n v="0"/>
  </r>
  <r>
    <x v="36"/>
    <d v="1900-01-31T16:00:00"/>
    <n v="28"/>
    <n v="0"/>
  </r>
  <r>
    <x v="36"/>
    <d v="1900-01-31T17:00:00"/>
    <n v="27.4"/>
    <n v="0"/>
  </r>
  <r>
    <x v="36"/>
    <d v="1900-01-31T18:00:00"/>
    <n v="26.3"/>
    <n v="0"/>
  </r>
  <r>
    <x v="36"/>
    <d v="1900-01-31T19:00:00"/>
    <n v="25.2"/>
    <n v="0"/>
  </r>
  <r>
    <x v="36"/>
    <d v="1900-01-31T20:00:00"/>
    <n v="29.8"/>
    <n v="0"/>
  </r>
  <r>
    <x v="36"/>
    <d v="1900-01-31T21:00:00"/>
    <n v="29.4"/>
    <n v="0"/>
  </r>
  <r>
    <x v="36"/>
    <d v="1900-01-31T22:00:00"/>
    <n v="25.4"/>
    <n v="0"/>
  </r>
  <r>
    <x v="36"/>
    <d v="1900-01-31T23:00:00"/>
    <n v="18.399999999999999"/>
    <n v="0"/>
  </r>
  <r>
    <x v="37"/>
    <d v="1900-02-01T00:00:00"/>
    <n v="13.4"/>
    <n v="0"/>
  </r>
  <r>
    <x v="37"/>
    <d v="1900-02-01T01:00:00"/>
    <n v="10.199999999999999"/>
    <n v="0"/>
  </r>
  <r>
    <x v="37"/>
    <d v="1900-02-01T02:00:00"/>
    <n v="7.9"/>
    <n v="0"/>
  </r>
  <r>
    <x v="37"/>
    <d v="1900-02-01T03:00:00"/>
    <n v="6.9"/>
    <n v="0"/>
  </r>
  <r>
    <x v="37"/>
    <d v="1900-02-01T04:00:00"/>
    <n v="7.6"/>
    <n v="0"/>
  </r>
  <r>
    <x v="37"/>
    <d v="1900-02-01T05:00:00"/>
    <n v="6.2"/>
    <n v="0"/>
  </r>
  <r>
    <x v="37"/>
    <d v="1900-02-01T06:00:00"/>
    <n v="4.7"/>
    <n v="0"/>
  </r>
  <r>
    <x v="37"/>
    <d v="1900-02-01T07:00:00"/>
    <n v="4.7"/>
    <n v="0"/>
  </r>
  <r>
    <x v="37"/>
    <d v="1900-02-01T08:00:00"/>
    <n v="8.5"/>
    <n v="0"/>
  </r>
  <r>
    <x v="37"/>
    <d v="1900-02-01T09:00:00"/>
    <n v="16.2"/>
    <n v="0"/>
  </r>
  <r>
    <x v="37"/>
    <d v="1900-02-01T10:00:00"/>
    <n v="20.3"/>
    <n v="0"/>
  </r>
  <r>
    <x v="37"/>
    <d v="1900-02-01T11:00:00"/>
    <n v="19.7"/>
    <n v="0"/>
  </r>
  <r>
    <x v="37"/>
    <d v="1900-02-01T12:00:00"/>
    <n v="20.6"/>
    <n v="0"/>
  </r>
  <r>
    <x v="37"/>
    <d v="1900-02-01T13:00:00"/>
    <n v="20.2"/>
    <n v="0"/>
  </r>
  <r>
    <x v="37"/>
    <d v="1900-02-01T14:00:00"/>
    <n v="20.399999999999999"/>
    <n v="0"/>
  </r>
  <r>
    <x v="37"/>
    <d v="1900-02-01T15:00:00"/>
    <n v="20"/>
    <n v="0"/>
  </r>
  <r>
    <x v="37"/>
    <d v="1900-02-01T16:00:00"/>
    <n v="19.899999999999999"/>
    <n v="0"/>
  </r>
  <r>
    <x v="37"/>
    <d v="1900-02-01T17:00:00"/>
    <n v="20.8"/>
    <n v="0"/>
  </r>
  <r>
    <x v="37"/>
    <d v="1900-02-01T18:00:00"/>
    <n v="19.899999999999999"/>
    <n v="0"/>
  </r>
  <r>
    <x v="37"/>
    <d v="1900-02-01T19:00:00"/>
    <n v="19.600000000000001"/>
    <n v="0"/>
  </r>
  <r>
    <x v="37"/>
    <d v="1900-02-01T20:00:00"/>
    <n v="17.2"/>
    <n v="0"/>
  </r>
  <r>
    <x v="37"/>
    <d v="1900-02-01T21:00:00"/>
    <n v="16.899999999999999"/>
    <n v="0"/>
  </r>
  <r>
    <x v="37"/>
    <d v="1900-02-01T22:00:00"/>
    <n v="17.7"/>
    <n v="0"/>
  </r>
  <r>
    <x v="37"/>
    <d v="1900-02-01T23:00:00"/>
    <n v="14.4"/>
    <n v="0"/>
  </r>
  <r>
    <x v="38"/>
    <d v="1900-02-02T00:00:00"/>
    <n v="9.9"/>
    <n v="0"/>
  </r>
  <r>
    <x v="38"/>
    <d v="1900-02-02T01:00:00"/>
    <n v="7.3"/>
    <n v="0"/>
  </r>
  <r>
    <x v="38"/>
    <d v="1900-02-02T02:00:00"/>
    <n v="5.7"/>
    <n v="0"/>
  </r>
  <r>
    <x v="38"/>
    <d v="1900-02-02T03:00:00"/>
    <n v="6.1"/>
    <n v="0"/>
  </r>
  <r>
    <x v="38"/>
    <d v="1900-02-02T04:00:00"/>
    <n v="6"/>
    <n v="0"/>
  </r>
  <r>
    <x v="38"/>
    <d v="1900-02-02T05:00:00"/>
    <n v="5.5"/>
    <n v="0"/>
  </r>
  <r>
    <x v="38"/>
    <d v="1900-02-02T06:00:00"/>
    <n v="5.9"/>
    <n v="0"/>
  </r>
  <r>
    <x v="38"/>
    <d v="1900-02-02T07:00:00"/>
    <n v="5.2"/>
    <n v="0"/>
  </r>
  <r>
    <x v="38"/>
    <d v="1900-02-02T08:00:00"/>
    <n v="7.3"/>
    <n v="0"/>
  </r>
  <r>
    <x v="38"/>
    <d v="1900-02-02T09:00:00"/>
    <n v="12.9"/>
    <n v="0"/>
  </r>
  <r>
    <x v="38"/>
    <d v="1900-02-02T10:00:00"/>
    <n v="14.1"/>
    <n v="0"/>
  </r>
  <r>
    <x v="38"/>
    <d v="1900-02-02T11:00:00"/>
    <n v="18.8"/>
    <n v="0"/>
  </r>
  <r>
    <x v="38"/>
    <d v="1900-02-02T12:00:00"/>
    <n v="20.8"/>
    <n v="0"/>
  </r>
  <r>
    <x v="38"/>
    <d v="1900-02-02T13:00:00"/>
    <n v="21.4"/>
    <n v="0"/>
  </r>
  <r>
    <x v="38"/>
    <d v="1900-02-02T14:00:00"/>
    <n v="21.4"/>
    <n v="0"/>
  </r>
  <r>
    <x v="38"/>
    <d v="1900-02-02T15:00:00"/>
    <n v="22.6"/>
    <n v="0"/>
  </r>
  <r>
    <x v="38"/>
    <d v="1900-02-02T16:00:00"/>
    <n v="22.4"/>
    <n v="0"/>
  </r>
  <r>
    <x v="38"/>
    <d v="1900-02-02T17:00:00"/>
    <n v="23.5"/>
    <n v="0"/>
  </r>
  <r>
    <x v="38"/>
    <d v="1900-02-02T18:00:00"/>
    <n v="21.8"/>
    <n v="0"/>
  </r>
  <r>
    <x v="38"/>
    <d v="1900-02-02T19:00:00"/>
    <n v="21.6"/>
    <n v="0"/>
  </r>
  <r>
    <x v="38"/>
    <d v="1900-02-02T20:00:00"/>
    <n v="21.5"/>
    <n v="0"/>
  </r>
  <r>
    <x v="38"/>
    <d v="1900-02-02T21:00:00"/>
    <n v="18.7"/>
    <n v="0"/>
  </r>
  <r>
    <x v="38"/>
    <d v="1900-02-02T22:00:00"/>
    <n v="16.100000000000001"/>
    <n v="0"/>
  </r>
  <r>
    <x v="38"/>
    <d v="1900-02-02T23:00:00"/>
    <n v="14.1"/>
    <n v="0"/>
  </r>
  <r>
    <x v="39"/>
    <d v="1900-02-03T00:00:00"/>
    <n v="11.6"/>
    <n v="0"/>
  </r>
  <r>
    <x v="39"/>
    <d v="1900-02-03T01:00:00"/>
    <n v="11.9"/>
    <n v="0"/>
  </r>
  <r>
    <x v="39"/>
    <d v="1900-02-03T02:00:00"/>
    <n v="12.1"/>
    <n v="0"/>
  </r>
  <r>
    <x v="39"/>
    <d v="1900-02-03T03:00:00"/>
    <n v="10.8"/>
    <n v="0"/>
  </r>
  <r>
    <x v="39"/>
    <d v="1900-02-03T04:00:00"/>
    <n v="7.2"/>
    <n v="0"/>
  </r>
  <r>
    <x v="39"/>
    <d v="1900-02-03T05:00:00"/>
    <n v="5.4"/>
    <n v="0"/>
  </r>
  <r>
    <x v="39"/>
    <d v="1900-02-03T06:00:00"/>
    <n v="5.2"/>
    <n v="0"/>
  </r>
  <r>
    <x v="39"/>
    <d v="1900-02-03T07:00:00"/>
    <n v="5"/>
    <n v="0"/>
  </r>
  <r>
    <x v="39"/>
    <d v="1900-02-03T08:00:00"/>
    <n v="7.2"/>
    <n v="0"/>
  </r>
  <r>
    <x v="39"/>
    <d v="1900-02-03T09:00:00"/>
    <n v="13.8"/>
    <n v="0"/>
  </r>
  <r>
    <x v="39"/>
    <d v="1900-02-03T10:00:00"/>
    <n v="15.5"/>
    <n v="0"/>
  </r>
  <r>
    <x v="39"/>
    <d v="1900-02-03T11:00:00"/>
    <n v="16.600000000000001"/>
    <n v="0"/>
  </r>
  <r>
    <x v="39"/>
    <d v="1900-02-03T12:00:00"/>
    <n v="20.100000000000001"/>
    <n v="0"/>
  </r>
  <r>
    <x v="39"/>
    <d v="1900-02-03T13:00:00"/>
    <n v="21.6"/>
    <n v="0"/>
  </r>
  <r>
    <x v="39"/>
    <d v="1900-02-03T14:00:00"/>
    <n v="23.2"/>
    <n v="0"/>
  </r>
  <r>
    <x v="39"/>
    <d v="1900-02-03T15:00:00"/>
    <n v="23.1"/>
    <n v="0"/>
  </r>
  <r>
    <x v="39"/>
    <d v="1900-02-03T16:00:00"/>
    <n v="23.7"/>
    <n v="0"/>
  </r>
  <r>
    <x v="39"/>
    <d v="1900-02-03T17:00:00"/>
    <n v="22.6"/>
    <n v="0"/>
  </r>
  <r>
    <x v="39"/>
    <d v="1900-02-03T18:00:00"/>
    <n v="20.7"/>
    <n v="0"/>
  </r>
  <r>
    <x v="39"/>
    <d v="1900-02-03T19:00:00"/>
    <n v="20.3"/>
    <n v="0"/>
  </r>
  <r>
    <x v="39"/>
    <d v="1900-02-03T20:00:00"/>
    <n v="25.7"/>
    <n v="0"/>
  </r>
  <r>
    <x v="39"/>
    <d v="1900-02-03T21:00:00"/>
    <n v="18.3"/>
    <n v="0"/>
  </r>
  <r>
    <x v="39"/>
    <d v="1900-02-03T22:00:00"/>
    <n v="20.100000000000001"/>
    <n v="0"/>
  </r>
  <r>
    <x v="39"/>
    <d v="1900-02-03T23:00:00"/>
    <n v="13.2"/>
    <n v="0"/>
  </r>
  <r>
    <x v="40"/>
    <d v="1900-02-04T00:00:00"/>
    <n v="9.1"/>
    <n v="0"/>
  </r>
  <r>
    <x v="40"/>
    <d v="1900-02-04T01:00:00"/>
    <n v="8.3000000000000007"/>
    <n v="0"/>
  </r>
  <r>
    <x v="40"/>
    <d v="1900-02-04T02:00:00"/>
    <n v="6.6"/>
    <n v="0"/>
  </r>
  <r>
    <x v="40"/>
    <d v="1900-02-04T03:00:00"/>
    <n v="5.4"/>
    <n v="0"/>
  </r>
  <r>
    <x v="40"/>
    <d v="1900-02-04T04:00:00"/>
    <n v="4.7"/>
    <n v="0"/>
  </r>
  <r>
    <x v="40"/>
    <d v="1900-02-04T05:00:00"/>
    <n v="3.4"/>
    <n v="0"/>
  </r>
  <r>
    <x v="40"/>
    <d v="1900-02-04T06:00:00"/>
    <n v="3.1"/>
    <n v="0"/>
  </r>
  <r>
    <x v="40"/>
    <d v="1900-02-04T07:00:00"/>
    <n v="3.7"/>
    <n v="0"/>
  </r>
  <r>
    <x v="40"/>
    <d v="1900-02-04T08:00:00"/>
    <n v="5.6"/>
    <n v="0"/>
  </r>
  <r>
    <x v="40"/>
    <d v="1900-02-04T09:00:00"/>
    <n v="14.2"/>
    <n v="0"/>
  </r>
  <r>
    <x v="40"/>
    <d v="1900-02-04T10:00:00"/>
    <n v="18.5"/>
    <n v="0"/>
  </r>
  <r>
    <x v="40"/>
    <d v="1900-02-04T11:00:00"/>
    <n v="17.7"/>
    <n v="0"/>
  </r>
  <r>
    <x v="40"/>
    <d v="1900-02-04T12:00:00"/>
    <n v="20.2"/>
    <n v="0"/>
  </r>
  <r>
    <x v="40"/>
    <d v="1900-02-04T13:00:00"/>
    <n v="21.6"/>
    <n v="0"/>
  </r>
  <r>
    <x v="40"/>
    <d v="1900-02-04T14:00:00"/>
    <n v="23.1"/>
    <n v="0"/>
  </r>
  <r>
    <x v="40"/>
    <d v="1900-02-04T15:00:00"/>
    <n v="23.8"/>
    <n v="0"/>
  </r>
  <r>
    <x v="40"/>
    <d v="1900-02-04T16:00:00"/>
    <n v="23.7"/>
    <n v="0"/>
  </r>
  <r>
    <x v="40"/>
    <d v="1900-02-04T17:00:00"/>
    <n v="23.6"/>
    <n v="0"/>
  </r>
  <r>
    <x v="40"/>
    <d v="1900-02-04T18:00:00"/>
    <n v="22.2"/>
    <n v="0"/>
  </r>
  <r>
    <x v="40"/>
    <d v="1900-02-04T19:00:00"/>
    <n v="21.6"/>
    <n v="0"/>
  </r>
  <r>
    <x v="40"/>
    <d v="1900-02-04T20:00:00"/>
    <n v="26.6"/>
    <n v="0"/>
  </r>
  <r>
    <x v="40"/>
    <d v="1900-02-04T21:00:00"/>
    <n v="26.6"/>
    <n v="0"/>
  </r>
  <r>
    <x v="40"/>
    <d v="1900-02-04T22:00:00"/>
    <n v="24.4"/>
    <n v="0"/>
  </r>
  <r>
    <x v="40"/>
    <d v="1900-02-04T23:00:00"/>
    <n v="13.5"/>
    <n v="0"/>
  </r>
  <r>
    <x v="41"/>
    <d v="1900-02-05T00:00:00"/>
    <n v="8.3000000000000007"/>
    <n v="0"/>
  </r>
  <r>
    <x v="41"/>
    <d v="1900-02-05T01:00:00"/>
    <n v="8.3000000000000007"/>
    <n v="0"/>
  </r>
  <r>
    <x v="41"/>
    <d v="1900-02-05T02:00:00"/>
    <n v="7.6"/>
    <n v="0"/>
  </r>
  <r>
    <x v="41"/>
    <d v="1900-02-05T03:00:00"/>
    <n v="5.4"/>
    <n v="0"/>
  </r>
  <r>
    <x v="41"/>
    <d v="1900-02-05T04:00:00"/>
    <n v="4.2"/>
    <n v="0"/>
  </r>
  <r>
    <x v="41"/>
    <d v="1900-02-05T05:00:00"/>
    <n v="3.5"/>
    <n v="0"/>
  </r>
  <r>
    <x v="41"/>
    <d v="1900-02-05T06:00:00"/>
    <n v="3.6"/>
    <n v="0"/>
  </r>
  <r>
    <x v="41"/>
    <d v="1900-02-05T07:00:00"/>
    <n v="3.1"/>
    <n v="0"/>
  </r>
  <r>
    <x v="41"/>
    <d v="1900-02-05T08:00:00"/>
    <n v="5.5"/>
    <n v="0"/>
  </r>
  <r>
    <x v="41"/>
    <d v="1900-02-05T09:00:00"/>
    <n v="10.199999999999999"/>
    <n v="0"/>
  </r>
  <r>
    <x v="41"/>
    <d v="1900-02-05T10:00:00"/>
    <n v="13.8"/>
    <n v="0"/>
  </r>
  <r>
    <x v="41"/>
    <d v="1900-02-05T11:00:00"/>
    <n v="17.100000000000001"/>
    <n v="0"/>
  </r>
  <r>
    <x v="41"/>
    <d v="1900-02-05T12:00:00"/>
    <n v="21.6"/>
    <n v="0"/>
  </r>
  <r>
    <x v="41"/>
    <d v="1900-02-05T13:00:00"/>
    <n v="22"/>
    <n v="0"/>
  </r>
  <r>
    <x v="41"/>
    <d v="1900-02-05T14:00:00"/>
    <n v="22"/>
    <n v="0"/>
  </r>
  <r>
    <x v="41"/>
    <d v="1900-02-05T15:00:00"/>
    <n v="20.6"/>
    <n v="0"/>
  </r>
  <r>
    <x v="41"/>
    <d v="1900-02-05T16:00:00"/>
    <n v="20.2"/>
    <n v="0"/>
  </r>
  <r>
    <x v="41"/>
    <d v="1900-02-05T17:00:00"/>
    <n v="20.399999999999999"/>
    <n v="0"/>
  </r>
  <r>
    <x v="41"/>
    <d v="1900-02-05T18:00:00"/>
    <n v="21.1"/>
    <n v="0"/>
  </r>
  <r>
    <x v="41"/>
    <d v="1900-02-05T19:00:00"/>
    <n v="21.1"/>
    <n v="0"/>
  </r>
  <r>
    <x v="41"/>
    <d v="1900-02-05T20:00:00"/>
    <n v="20.9"/>
    <n v="0"/>
  </r>
  <r>
    <x v="41"/>
    <d v="1900-02-05T21:00:00"/>
    <n v="20.7"/>
    <n v="0"/>
  </r>
  <r>
    <x v="41"/>
    <d v="1900-02-05T22:00:00"/>
    <n v="17.100000000000001"/>
    <n v="0"/>
  </r>
  <r>
    <x v="41"/>
    <d v="1900-02-05T23:00:00"/>
    <n v="15.3"/>
    <n v="0"/>
  </r>
  <r>
    <x v="42"/>
    <d v="1900-02-06T00:00:00"/>
    <n v="12.9"/>
    <n v="0"/>
  </r>
  <r>
    <x v="42"/>
    <d v="1900-02-06T01:00:00"/>
    <n v="13.3"/>
    <n v="0"/>
  </r>
  <r>
    <x v="42"/>
    <d v="1900-02-06T02:00:00"/>
    <n v="13.6"/>
    <n v="0"/>
  </r>
  <r>
    <x v="42"/>
    <d v="1900-02-06T03:00:00"/>
    <n v="13.7"/>
    <n v="0"/>
  </r>
  <r>
    <x v="42"/>
    <d v="1900-02-06T04:00:00"/>
    <n v="13.4"/>
    <n v="0"/>
  </r>
  <r>
    <x v="42"/>
    <d v="1900-02-06T05:00:00"/>
    <n v="12.9"/>
    <n v="0"/>
  </r>
  <r>
    <x v="42"/>
    <d v="1900-02-06T06:00:00"/>
    <n v="12.6"/>
    <n v="0"/>
  </r>
  <r>
    <x v="42"/>
    <d v="1900-02-06T07:00:00"/>
    <n v="12.4"/>
    <n v="0"/>
  </r>
  <r>
    <x v="42"/>
    <d v="1900-02-06T08:00:00"/>
    <n v="12.7"/>
    <n v="0"/>
  </r>
  <r>
    <x v="42"/>
    <d v="1900-02-06T09:00:00"/>
    <n v="12.8"/>
    <n v="0"/>
  </r>
  <r>
    <x v="42"/>
    <d v="1900-02-06T10:00:00"/>
    <n v="14.9"/>
    <n v="0"/>
  </r>
  <r>
    <x v="42"/>
    <d v="1900-02-06T11:00:00"/>
    <n v="16.100000000000001"/>
    <n v="0"/>
  </r>
  <r>
    <x v="42"/>
    <d v="1900-02-06T12:00:00"/>
    <n v="16.2"/>
    <n v="0"/>
  </r>
  <r>
    <x v="42"/>
    <d v="1900-02-06T13:00:00"/>
    <n v="16.2"/>
    <n v="0"/>
  </r>
  <r>
    <x v="42"/>
    <d v="1900-02-06T14:00:00"/>
    <n v="18.399999999999999"/>
    <n v="0"/>
  </r>
  <r>
    <x v="42"/>
    <d v="1900-02-06T15:00:00"/>
    <n v="19.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G1:K45" firstHeaderRow="0" firstDataRow="1" firstDataCol="1"/>
  <pivotFields count="4">
    <pivotField axis="axisRow" numFmtId="14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umFmtId="166" showAll="0"/>
    <pivotField dataField="1" showAll="0"/>
    <pivotField dataField="1" showAll="0"/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Rainfall (mm)" fld="3" baseField="0" baseItem="0"/>
    <dataField name="Average of Temp (*C)" fld="2" subtotal="average" baseField="0" baseItem="0" numFmtId="165"/>
    <dataField name="Max of Temp (*C)" fld="2" subtotal="max" baseField="0" baseItem="0"/>
    <dataField name="Min of Temp (*C)2" fld="2" subtotal="min" baseField="0" baseItem="0"/>
  </dataFields>
  <formats count="2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_SD20130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E37" sqref="E37"/>
    </sheetView>
  </sheetViews>
  <sheetFormatPr defaultRowHeight="15" x14ac:dyDescent="0.25"/>
  <cols>
    <col min="1" max="1" width="13.7109375" bestFit="1" customWidth="1"/>
    <col min="2" max="2" width="17.85546875" bestFit="1" customWidth="1"/>
    <col min="3" max="3" width="13.85546875" bestFit="1" customWidth="1"/>
    <col min="4" max="4" width="16.85546875" bestFit="1" customWidth="1"/>
    <col min="5" max="5" width="34.42578125" bestFit="1" customWidth="1"/>
    <col min="6" max="6" width="35" bestFit="1" customWidth="1"/>
    <col min="7" max="7" width="27.140625" bestFit="1" customWidth="1"/>
    <col min="8" max="8" width="27.28515625" bestFit="1" customWidth="1"/>
    <col min="9" max="9" width="20.140625" bestFit="1" customWidth="1"/>
    <col min="10" max="10" width="4" bestFit="1" customWidth="1"/>
    <col min="11" max="11" width="15.5703125" bestFit="1" customWidth="1"/>
    <col min="12" max="12" width="42.5703125" bestFit="1" customWidth="1"/>
    <col min="13" max="13" width="3.7109375" bestFit="1" customWidth="1"/>
    <col min="14" max="14" width="15.5703125" bestFit="1" customWidth="1"/>
  </cols>
  <sheetData>
    <row r="1" spans="1:14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5" t="s">
        <v>13</v>
      </c>
    </row>
    <row r="2" spans="1:14" x14ac:dyDescent="0.25">
      <c r="A2" s="6" t="s">
        <v>14</v>
      </c>
      <c r="B2" s="7" t="s">
        <v>15</v>
      </c>
      <c r="C2" s="8">
        <v>41452</v>
      </c>
      <c r="D2" s="7" t="s">
        <v>16</v>
      </c>
      <c r="E2" s="7">
        <v>7</v>
      </c>
      <c r="F2" s="7">
        <f>VLOOKUP($D2,[1]tombstone_data!$A$2:$Q$303,16,FALSE)</f>
        <v>100</v>
      </c>
      <c r="G2" s="7" t="str">
        <f t="shared" ref="G2:G28" si="0">IF(F2&gt;E2,"Below","Above")</f>
        <v>Below</v>
      </c>
      <c r="H2" s="7">
        <v>0</v>
      </c>
      <c r="I2" s="7">
        <v>298</v>
      </c>
      <c r="J2" s="7">
        <v>8.4</v>
      </c>
      <c r="K2" s="7">
        <v>8</v>
      </c>
      <c r="L2" s="9"/>
      <c r="M2" s="7"/>
      <c r="N2" s="10"/>
    </row>
    <row r="3" spans="1:14" x14ac:dyDescent="0.25">
      <c r="A3" s="6" t="s">
        <v>17</v>
      </c>
      <c r="B3" s="7" t="s">
        <v>18</v>
      </c>
      <c r="C3" s="8">
        <v>41452</v>
      </c>
      <c r="D3" s="7" t="s">
        <v>19</v>
      </c>
      <c r="E3" s="7">
        <v>2</v>
      </c>
      <c r="F3" s="7">
        <f>VLOOKUP($D3,[1]tombstone_data!$A$2:$Q$303,16,FALSE)</f>
        <v>25</v>
      </c>
      <c r="G3" s="7" t="str">
        <f t="shared" si="0"/>
        <v>Below</v>
      </c>
      <c r="H3" s="7">
        <v>0</v>
      </c>
      <c r="I3" s="7">
        <v>208</v>
      </c>
      <c r="J3" s="7">
        <v>8</v>
      </c>
      <c r="K3" s="7">
        <v>4</v>
      </c>
      <c r="L3" s="9"/>
      <c r="M3" s="7"/>
      <c r="N3" s="10"/>
    </row>
    <row r="4" spans="1:14" x14ac:dyDescent="0.25">
      <c r="A4" s="6" t="s">
        <v>20</v>
      </c>
      <c r="B4" s="7" t="s">
        <v>21</v>
      </c>
      <c r="C4" s="8">
        <v>41452</v>
      </c>
      <c r="D4" s="7" t="s">
        <v>22</v>
      </c>
      <c r="E4" s="7">
        <v>5003</v>
      </c>
      <c r="F4" s="7">
        <f>VLOOKUP($D4,[1]tombstone_data!$A$2:$Q$303,16,FALSE)</f>
        <v>300</v>
      </c>
      <c r="G4" s="7" t="str">
        <f t="shared" si="0"/>
        <v>Above</v>
      </c>
      <c r="H4" s="7">
        <v>14</v>
      </c>
      <c r="I4" s="7">
        <v>206</v>
      </c>
      <c r="J4" s="7">
        <v>8.5</v>
      </c>
      <c r="K4" s="7">
        <f>2246*3</f>
        <v>6738</v>
      </c>
      <c r="L4" s="9"/>
      <c r="M4" s="7"/>
      <c r="N4" s="10"/>
    </row>
    <row r="5" spans="1:14" x14ac:dyDescent="0.25">
      <c r="A5" s="6" t="s">
        <v>23</v>
      </c>
      <c r="B5" s="7" t="s">
        <v>24</v>
      </c>
      <c r="C5" s="8">
        <v>41452</v>
      </c>
      <c r="D5" s="7" t="s">
        <v>25</v>
      </c>
      <c r="E5" s="7">
        <v>4263</v>
      </c>
      <c r="F5" s="7">
        <f>VLOOKUP($D5,[1]tombstone_data!$A$2:$Q$303,16,FALSE)</f>
        <v>200</v>
      </c>
      <c r="G5" s="7" t="str">
        <f t="shared" si="0"/>
        <v>Above</v>
      </c>
      <c r="H5" s="7">
        <v>8</v>
      </c>
      <c r="I5" s="7">
        <v>248</v>
      </c>
      <c r="J5" s="7">
        <v>8.4</v>
      </c>
      <c r="K5" s="7">
        <f>1635*3</f>
        <v>4905</v>
      </c>
      <c r="L5" s="9"/>
      <c r="M5" s="7"/>
      <c r="N5" s="10"/>
    </row>
    <row r="6" spans="1:14" x14ac:dyDescent="0.25">
      <c r="A6" s="6" t="s">
        <v>26</v>
      </c>
      <c r="B6" s="7" t="s">
        <v>27</v>
      </c>
      <c r="C6" s="8">
        <v>41452</v>
      </c>
      <c r="D6" s="7" t="s">
        <v>28</v>
      </c>
      <c r="E6" s="7">
        <v>18</v>
      </c>
      <c r="F6" s="7">
        <f>VLOOKUP($D6,[1]tombstone_data!$A$2:$Q$303,16,FALSE)</f>
        <v>25</v>
      </c>
      <c r="G6" s="7" t="str">
        <f t="shared" si="0"/>
        <v>Below</v>
      </c>
      <c r="H6" s="7">
        <v>0</v>
      </c>
      <c r="I6" s="7">
        <v>307</v>
      </c>
      <c r="J6" s="7">
        <v>8.1999999999999993</v>
      </c>
      <c r="K6" s="7">
        <v>8</v>
      </c>
      <c r="L6" s="9"/>
      <c r="M6" s="7"/>
      <c r="N6" s="10"/>
    </row>
    <row r="7" spans="1:14" x14ac:dyDescent="0.25">
      <c r="A7" s="6" t="s">
        <v>29</v>
      </c>
      <c r="B7" s="7" t="s">
        <v>30</v>
      </c>
      <c r="C7" s="8">
        <v>41452</v>
      </c>
      <c r="D7" s="7" t="s">
        <v>16</v>
      </c>
      <c r="E7" s="7">
        <v>13</v>
      </c>
      <c r="F7" s="7">
        <f>VLOOKUP($D7,[1]tombstone_data!$A$2:$Q$303,16,FALSE)</f>
        <v>100</v>
      </c>
      <c r="G7" s="7" t="str">
        <f t="shared" si="0"/>
        <v>Below</v>
      </c>
      <c r="H7" s="7">
        <v>0</v>
      </c>
      <c r="I7" s="7">
        <v>288</v>
      </c>
      <c r="J7" s="7">
        <v>8.4</v>
      </c>
      <c r="K7" s="7">
        <v>22</v>
      </c>
      <c r="L7" s="9"/>
      <c r="M7" s="7"/>
      <c r="N7" s="10"/>
    </row>
    <row r="8" spans="1:14" x14ac:dyDescent="0.25">
      <c r="A8" s="6" t="s">
        <v>31</v>
      </c>
      <c r="B8" s="7" t="s">
        <v>32</v>
      </c>
      <c r="C8" s="8">
        <v>41453</v>
      </c>
      <c r="D8" s="7" t="s">
        <v>33</v>
      </c>
      <c r="E8" s="7">
        <v>1582</v>
      </c>
      <c r="F8" s="7">
        <f>VLOOKUP($D8,[1]tombstone_data!$A$2:$Q$303,16,FALSE)</f>
        <v>100</v>
      </c>
      <c r="G8" s="7" t="str">
        <f t="shared" si="0"/>
        <v>Above</v>
      </c>
      <c r="H8" s="7">
        <v>1</v>
      </c>
      <c r="I8" s="7">
        <v>281</v>
      </c>
      <c r="J8" s="7">
        <v>8.3000000000000007</v>
      </c>
      <c r="K8" s="7">
        <v>1286</v>
      </c>
      <c r="L8" s="9"/>
      <c r="M8" s="7"/>
      <c r="N8" s="10"/>
    </row>
    <row r="9" spans="1:14" x14ac:dyDescent="0.25">
      <c r="A9" s="6" t="s">
        <v>34</v>
      </c>
      <c r="B9" s="7" t="s">
        <v>35</v>
      </c>
      <c r="C9" s="8">
        <v>41471</v>
      </c>
      <c r="D9" s="7" t="s">
        <v>16</v>
      </c>
      <c r="E9" s="7">
        <v>5</v>
      </c>
      <c r="F9" s="7">
        <f>VLOOKUP($D9,[1]tombstone_data!$A$2:$Q$303,16,FALSE)</f>
        <v>100</v>
      </c>
      <c r="G9" s="7" t="str">
        <f t="shared" si="0"/>
        <v>Below</v>
      </c>
      <c r="H9" s="7">
        <v>0</v>
      </c>
      <c r="I9" s="7">
        <v>328</v>
      </c>
      <c r="J9" s="7">
        <v>8.1999999999999993</v>
      </c>
      <c r="K9" s="7">
        <v>4</v>
      </c>
      <c r="L9" s="9"/>
      <c r="M9" s="7"/>
      <c r="N9" s="10"/>
    </row>
    <row r="10" spans="1:14" x14ac:dyDescent="0.25">
      <c r="A10" s="6" t="s">
        <v>36</v>
      </c>
      <c r="B10" s="7" t="s">
        <v>37</v>
      </c>
      <c r="C10" s="8">
        <v>41472</v>
      </c>
      <c r="D10" s="7" t="s">
        <v>33</v>
      </c>
      <c r="E10" s="7">
        <v>2176</v>
      </c>
      <c r="F10" s="7">
        <f>VLOOKUP($D10,[1]tombstone_data!$A$2:$Q$303,16,FALSE)</f>
        <v>100</v>
      </c>
      <c r="G10" s="7" t="str">
        <f t="shared" si="0"/>
        <v>Above</v>
      </c>
      <c r="H10" s="7">
        <v>1.5</v>
      </c>
      <c r="I10" s="7">
        <v>315</v>
      </c>
      <c r="J10" s="7">
        <v>8.1999999999999993</v>
      </c>
      <c r="K10" s="7">
        <v>1404</v>
      </c>
      <c r="L10" s="9"/>
      <c r="M10" s="7"/>
      <c r="N10" s="10"/>
    </row>
    <row r="11" spans="1:14" x14ac:dyDescent="0.25">
      <c r="A11" s="6" t="s">
        <v>38</v>
      </c>
      <c r="B11" s="7" t="s">
        <v>39</v>
      </c>
      <c r="C11" s="8">
        <v>41472</v>
      </c>
      <c r="D11" s="7" t="s">
        <v>16</v>
      </c>
      <c r="E11" s="7">
        <v>6</v>
      </c>
      <c r="F11" s="7">
        <f>VLOOKUP($D11,[1]tombstone_data!$A$2:$Q$303,16,FALSE)</f>
        <v>100</v>
      </c>
      <c r="G11" s="7" t="str">
        <f t="shared" si="0"/>
        <v>Below</v>
      </c>
      <c r="H11" s="7">
        <v>0</v>
      </c>
      <c r="I11" s="7">
        <v>331</v>
      </c>
      <c r="J11" s="7">
        <v>8.3000000000000007</v>
      </c>
      <c r="K11" s="7">
        <v>12</v>
      </c>
      <c r="L11" s="9"/>
      <c r="M11" s="7"/>
      <c r="N11" s="10"/>
    </row>
    <row r="12" spans="1:14" x14ac:dyDescent="0.25">
      <c r="A12" s="6" t="s">
        <v>40</v>
      </c>
      <c r="B12" s="7" t="s">
        <v>41</v>
      </c>
      <c r="C12" s="8">
        <v>41472</v>
      </c>
      <c r="D12" s="7" t="s">
        <v>19</v>
      </c>
      <c r="E12" s="7">
        <v>5</v>
      </c>
      <c r="F12" s="7">
        <f>VLOOKUP($D12,[1]tombstone_data!$A$2:$Q$303,16,FALSE)</f>
        <v>25</v>
      </c>
      <c r="G12" s="7" t="str">
        <f t="shared" si="0"/>
        <v>Below</v>
      </c>
      <c r="H12" s="7">
        <v>0</v>
      </c>
      <c r="I12" s="7">
        <v>424</v>
      </c>
      <c r="J12" s="7">
        <v>8.1</v>
      </c>
      <c r="K12" s="7">
        <v>5</v>
      </c>
      <c r="L12" s="9"/>
      <c r="M12" s="7"/>
      <c r="N12" s="10"/>
    </row>
    <row r="13" spans="1:14" x14ac:dyDescent="0.25">
      <c r="A13" s="6" t="s">
        <v>42</v>
      </c>
      <c r="B13" s="7" t="s">
        <v>43</v>
      </c>
      <c r="C13" s="8">
        <v>41472</v>
      </c>
      <c r="D13" s="7" t="s">
        <v>28</v>
      </c>
      <c r="E13" s="7">
        <v>8</v>
      </c>
      <c r="F13" s="7">
        <f>VLOOKUP($D13,[1]tombstone_data!$A$2:$Q$303,16,FALSE)</f>
        <v>25</v>
      </c>
      <c r="G13" s="7" t="str">
        <f t="shared" si="0"/>
        <v>Below</v>
      </c>
      <c r="H13" s="7">
        <v>0</v>
      </c>
      <c r="I13" s="7">
        <v>248</v>
      </c>
      <c r="J13" s="7">
        <v>7.9</v>
      </c>
      <c r="K13" s="7">
        <v>5</v>
      </c>
      <c r="L13" s="9"/>
      <c r="M13" s="7"/>
      <c r="N13" s="10"/>
    </row>
    <row r="14" spans="1:14" x14ac:dyDescent="0.25">
      <c r="A14" s="6" t="s">
        <v>44</v>
      </c>
      <c r="B14" s="7" t="s">
        <v>45</v>
      </c>
      <c r="C14" s="8">
        <v>41472</v>
      </c>
      <c r="D14" s="7" t="s">
        <v>25</v>
      </c>
      <c r="E14" s="7">
        <v>2394</v>
      </c>
      <c r="F14" s="7">
        <f>VLOOKUP($D14,[1]tombstone_data!$A$2:$Q$303,16,FALSE)</f>
        <v>200</v>
      </c>
      <c r="G14" s="7" t="str">
        <f t="shared" si="0"/>
        <v>Above</v>
      </c>
      <c r="H14" s="7">
        <v>7</v>
      </c>
      <c r="I14" s="7">
        <v>258</v>
      </c>
      <c r="J14" s="7">
        <v>8.1999999999999993</v>
      </c>
      <c r="K14" s="7">
        <f>1115*3</f>
        <v>3345</v>
      </c>
      <c r="L14" s="9"/>
      <c r="M14" s="7"/>
      <c r="N14" s="10"/>
    </row>
    <row r="15" spans="1:14" x14ac:dyDescent="0.25">
      <c r="A15" s="6" t="s">
        <v>46</v>
      </c>
      <c r="B15" s="7" t="s">
        <v>47</v>
      </c>
      <c r="C15" s="8">
        <v>41472</v>
      </c>
      <c r="D15" s="7" t="s">
        <v>22</v>
      </c>
      <c r="E15" s="7">
        <v>4756</v>
      </c>
      <c r="F15" s="7">
        <f>VLOOKUP($D15,[1]tombstone_data!$A$2:$Q$303,16,FALSE)</f>
        <v>300</v>
      </c>
      <c r="G15" s="7" t="str">
        <f t="shared" si="0"/>
        <v>Above</v>
      </c>
      <c r="H15" s="7">
        <v>12</v>
      </c>
      <c r="I15" s="7">
        <v>216</v>
      </c>
      <c r="J15" s="7">
        <v>8.3000000000000007</v>
      </c>
      <c r="K15" s="7">
        <f>1643*3</f>
        <v>4929</v>
      </c>
      <c r="L15" s="9"/>
      <c r="M15" s="7"/>
      <c r="N15" s="10"/>
    </row>
    <row r="16" spans="1:14" x14ac:dyDescent="0.25">
      <c r="A16" s="6" t="s">
        <v>48</v>
      </c>
      <c r="B16" s="7" t="s">
        <v>49</v>
      </c>
      <c r="C16" s="8">
        <v>41472</v>
      </c>
      <c r="D16" s="7" t="s">
        <v>50</v>
      </c>
      <c r="E16" s="7">
        <v>7</v>
      </c>
      <c r="F16" s="7">
        <f>VLOOKUP($D16,[1]tombstone_data!$A$2:$Q$303,16,FALSE)</f>
        <v>300</v>
      </c>
      <c r="G16" s="7" t="str">
        <f t="shared" si="0"/>
        <v>Below</v>
      </c>
      <c r="H16" s="7">
        <v>0</v>
      </c>
      <c r="I16" s="7">
        <v>343</v>
      </c>
      <c r="J16" s="7">
        <v>8.1</v>
      </c>
      <c r="K16" s="7">
        <v>9</v>
      </c>
      <c r="L16" s="9"/>
      <c r="M16" s="7"/>
      <c r="N16" s="10"/>
    </row>
    <row r="17" spans="1:14" x14ac:dyDescent="0.25">
      <c r="A17" s="6" t="s">
        <v>51</v>
      </c>
      <c r="B17" s="7" t="s">
        <v>52</v>
      </c>
      <c r="C17" s="8">
        <v>41454</v>
      </c>
      <c r="D17" s="7" t="s">
        <v>16</v>
      </c>
      <c r="E17" s="7">
        <v>17</v>
      </c>
      <c r="F17" s="7">
        <f>VLOOKUP($D17,[1]tombstone_data!$A$2:$Q$303,16,FALSE)</f>
        <v>100</v>
      </c>
      <c r="G17" s="7" t="str">
        <f t="shared" si="0"/>
        <v>Below</v>
      </c>
      <c r="H17" s="7"/>
      <c r="I17" s="7">
        <v>311</v>
      </c>
      <c r="J17" s="7">
        <v>8.4</v>
      </c>
      <c r="K17" s="7">
        <v>19</v>
      </c>
      <c r="L17" s="9" t="s">
        <v>53</v>
      </c>
      <c r="M17" s="7"/>
      <c r="N17" s="10"/>
    </row>
    <row r="18" spans="1:14" x14ac:dyDescent="0.25">
      <c r="A18" s="6" t="s">
        <v>54</v>
      </c>
      <c r="B18" s="7" t="s">
        <v>55</v>
      </c>
      <c r="C18" s="8">
        <v>41455</v>
      </c>
      <c r="D18" s="7" t="s">
        <v>16</v>
      </c>
      <c r="E18" s="7">
        <v>63</v>
      </c>
      <c r="F18" s="7">
        <f>VLOOKUP($D18,[1]tombstone_data!$A$2:$Q$303,16,FALSE)</f>
        <v>100</v>
      </c>
      <c r="G18" s="7" t="str">
        <f t="shared" si="0"/>
        <v>Below</v>
      </c>
      <c r="H18" s="7"/>
      <c r="I18" s="7">
        <v>304</v>
      </c>
      <c r="J18" s="7">
        <v>8.4</v>
      </c>
      <c r="K18" s="7">
        <v>69</v>
      </c>
      <c r="L18" s="9" t="s">
        <v>53</v>
      </c>
      <c r="M18" s="7"/>
      <c r="N18" s="10"/>
    </row>
    <row r="19" spans="1:14" x14ac:dyDescent="0.25">
      <c r="A19" s="6" t="s">
        <v>56</v>
      </c>
      <c r="B19" s="7" t="s">
        <v>57</v>
      </c>
      <c r="C19" s="8">
        <v>41456</v>
      </c>
      <c r="D19" s="7" t="s">
        <v>16</v>
      </c>
      <c r="E19" s="7">
        <v>60</v>
      </c>
      <c r="F19" s="7">
        <f>VLOOKUP($D19,[1]tombstone_data!$A$2:$Q$303,16,FALSE)</f>
        <v>100</v>
      </c>
      <c r="G19" s="7" t="str">
        <f t="shared" si="0"/>
        <v>Below</v>
      </c>
      <c r="H19" s="7"/>
      <c r="I19" s="7">
        <v>309</v>
      </c>
      <c r="J19" s="7">
        <v>8.4</v>
      </c>
      <c r="K19" s="7">
        <v>60</v>
      </c>
      <c r="L19" s="9" t="s">
        <v>53</v>
      </c>
      <c r="M19" s="7"/>
      <c r="N19" s="10"/>
    </row>
    <row r="20" spans="1:14" x14ac:dyDescent="0.25">
      <c r="A20" s="6" t="s">
        <v>58</v>
      </c>
      <c r="B20" s="7" t="s">
        <v>59</v>
      </c>
      <c r="C20" s="8">
        <v>41457</v>
      </c>
      <c r="D20" s="7" t="s">
        <v>16</v>
      </c>
      <c r="E20" s="7">
        <v>31</v>
      </c>
      <c r="F20" s="7">
        <f>VLOOKUP($D20,[1]tombstone_data!$A$2:$Q$303,16,FALSE)</f>
        <v>100</v>
      </c>
      <c r="G20" s="7" t="str">
        <f t="shared" si="0"/>
        <v>Below</v>
      </c>
      <c r="H20" s="7"/>
      <c r="I20" s="7">
        <v>319</v>
      </c>
      <c r="J20" s="7">
        <v>8.4</v>
      </c>
      <c r="K20" s="7">
        <v>34</v>
      </c>
      <c r="L20" s="9" t="s">
        <v>53</v>
      </c>
      <c r="M20" s="7"/>
      <c r="N20" s="10"/>
    </row>
    <row r="21" spans="1:14" x14ac:dyDescent="0.25">
      <c r="A21" s="6" t="s">
        <v>60</v>
      </c>
      <c r="B21" s="7" t="s">
        <v>61</v>
      </c>
      <c r="C21" s="8">
        <v>41458</v>
      </c>
      <c r="D21" s="7" t="s">
        <v>16</v>
      </c>
      <c r="E21" s="7">
        <v>9</v>
      </c>
      <c r="F21" s="7">
        <f>VLOOKUP($D21,[1]tombstone_data!$A$2:$Q$303,16,FALSE)</f>
        <v>100</v>
      </c>
      <c r="G21" s="7" t="str">
        <f t="shared" si="0"/>
        <v>Below</v>
      </c>
      <c r="H21" s="7">
        <v>0</v>
      </c>
      <c r="I21" s="7">
        <v>333</v>
      </c>
      <c r="J21" s="7">
        <v>8.4</v>
      </c>
      <c r="K21" s="7">
        <v>10</v>
      </c>
      <c r="L21" s="9"/>
      <c r="M21" s="7"/>
      <c r="N21" s="10"/>
    </row>
    <row r="22" spans="1:14" x14ac:dyDescent="0.25">
      <c r="A22" s="6" t="s">
        <v>62</v>
      </c>
      <c r="B22" s="7" t="s">
        <v>63</v>
      </c>
      <c r="C22" s="8">
        <v>41459</v>
      </c>
      <c r="D22" s="7" t="s">
        <v>16</v>
      </c>
      <c r="E22" s="7">
        <v>7</v>
      </c>
      <c r="F22" s="7">
        <f>VLOOKUP($D22,[1]tombstone_data!$A$2:$Q$303,16,FALSE)</f>
        <v>100</v>
      </c>
      <c r="G22" s="7" t="str">
        <f t="shared" si="0"/>
        <v>Below</v>
      </c>
      <c r="H22" s="7">
        <v>0</v>
      </c>
      <c r="I22" s="7">
        <v>350</v>
      </c>
      <c r="J22" s="7">
        <v>8.4</v>
      </c>
      <c r="K22" s="7">
        <v>3</v>
      </c>
      <c r="L22" s="9"/>
      <c r="M22" s="7"/>
      <c r="N22" s="10"/>
    </row>
    <row r="23" spans="1:14" x14ac:dyDescent="0.25">
      <c r="A23" s="6" t="s">
        <v>64</v>
      </c>
      <c r="B23" s="7" t="s">
        <v>65</v>
      </c>
      <c r="C23" s="8">
        <v>41460</v>
      </c>
      <c r="D23" s="7" t="s">
        <v>16</v>
      </c>
      <c r="E23" s="7">
        <v>3</v>
      </c>
      <c r="F23" s="7">
        <f>VLOOKUP($D23,[1]tombstone_data!$A$2:$Q$303,16,FALSE)</f>
        <v>100</v>
      </c>
      <c r="G23" s="7" t="str">
        <f t="shared" si="0"/>
        <v>Below</v>
      </c>
      <c r="H23" s="7">
        <v>0</v>
      </c>
      <c r="I23" s="7">
        <v>359</v>
      </c>
      <c r="J23" s="7">
        <v>8.4</v>
      </c>
      <c r="K23" s="7">
        <v>3</v>
      </c>
      <c r="L23" s="9"/>
      <c r="M23" s="7"/>
      <c r="N23" s="10"/>
    </row>
    <row r="24" spans="1:14" x14ac:dyDescent="0.25">
      <c r="A24" s="6" t="s">
        <v>66</v>
      </c>
      <c r="B24" s="7" t="s">
        <v>67</v>
      </c>
      <c r="C24" s="8">
        <v>41461</v>
      </c>
      <c r="D24" s="7" t="s">
        <v>16</v>
      </c>
      <c r="E24" s="7">
        <v>8</v>
      </c>
      <c r="F24" s="7">
        <f>VLOOKUP($D24,[1]tombstone_data!$A$2:$Q$303,16,FALSE)</f>
        <v>100</v>
      </c>
      <c r="G24" s="7" t="str">
        <f t="shared" si="0"/>
        <v>Below</v>
      </c>
      <c r="H24" s="7">
        <v>0</v>
      </c>
      <c r="I24" s="7">
        <v>365</v>
      </c>
      <c r="J24" s="7">
        <v>8.4</v>
      </c>
      <c r="K24" s="7">
        <v>5</v>
      </c>
      <c r="L24" s="9"/>
      <c r="M24" s="7"/>
      <c r="N24" s="10"/>
    </row>
    <row r="25" spans="1:14" x14ac:dyDescent="0.25">
      <c r="A25" s="6" t="s">
        <v>68</v>
      </c>
      <c r="B25" s="7" t="s">
        <v>69</v>
      </c>
      <c r="C25" s="8">
        <v>41462</v>
      </c>
      <c r="D25" s="7" t="s">
        <v>16</v>
      </c>
      <c r="E25" s="7">
        <v>15</v>
      </c>
      <c r="F25" s="7">
        <f>VLOOKUP($D25,[1]tombstone_data!$A$2:$Q$303,16,FALSE)</f>
        <v>100</v>
      </c>
      <c r="G25" s="7" t="str">
        <f t="shared" si="0"/>
        <v>Below</v>
      </c>
      <c r="H25" s="7">
        <v>0</v>
      </c>
      <c r="I25" s="7">
        <v>365</v>
      </c>
      <c r="J25" s="7">
        <v>8.4</v>
      </c>
      <c r="K25" s="7">
        <v>13</v>
      </c>
      <c r="L25" s="9"/>
      <c r="M25" s="7"/>
      <c r="N25" s="10"/>
    </row>
    <row r="26" spans="1:14" x14ac:dyDescent="0.25">
      <c r="A26" s="6" t="s">
        <v>70</v>
      </c>
      <c r="B26" s="7" t="s">
        <v>71</v>
      </c>
      <c r="C26" s="8">
        <v>41463</v>
      </c>
      <c r="D26" s="7" t="s">
        <v>16</v>
      </c>
      <c r="E26" s="7">
        <v>24</v>
      </c>
      <c r="F26" s="7">
        <f>VLOOKUP($D26,[1]tombstone_data!$A$2:$Q$303,16,FALSE)</f>
        <v>100</v>
      </c>
      <c r="G26" s="7" t="str">
        <f t="shared" si="0"/>
        <v>Below</v>
      </c>
      <c r="H26" s="7">
        <v>0</v>
      </c>
      <c r="I26" s="7">
        <v>366</v>
      </c>
      <c r="J26" s="7">
        <v>8.4</v>
      </c>
      <c r="K26" s="7">
        <v>21</v>
      </c>
      <c r="L26" s="9"/>
      <c r="M26" s="7"/>
      <c r="N26" s="10"/>
    </row>
    <row r="27" spans="1:14" x14ac:dyDescent="0.25">
      <c r="A27" s="6" t="s">
        <v>72</v>
      </c>
      <c r="B27" s="7" t="s">
        <v>73</v>
      </c>
      <c r="C27" s="8">
        <v>41464</v>
      </c>
      <c r="D27" s="7" t="s">
        <v>16</v>
      </c>
      <c r="E27" s="7">
        <v>12</v>
      </c>
      <c r="F27" s="7">
        <f>VLOOKUP($D27,[1]tombstone_data!$A$2:$Q$303,16,FALSE)</f>
        <v>100</v>
      </c>
      <c r="G27" s="7" t="str">
        <f t="shared" si="0"/>
        <v>Below</v>
      </c>
      <c r="H27" s="7">
        <v>0</v>
      </c>
      <c r="I27" s="7">
        <v>356</v>
      </c>
      <c r="J27" s="7">
        <v>8.4</v>
      </c>
      <c r="K27" s="7">
        <v>11</v>
      </c>
      <c r="L27" s="9"/>
      <c r="M27" s="7"/>
      <c r="N27" s="10"/>
    </row>
    <row r="28" spans="1:14" x14ac:dyDescent="0.25">
      <c r="A28" s="6" t="s">
        <v>74</v>
      </c>
      <c r="B28" s="7" t="s">
        <v>75</v>
      </c>
      <c r="C28" s="8">
        <v>41465</v>
      </c>
      <c r="D28" s="7" t="s">
        <v>16</v>
      </c>
      <c r="E28" s="7">
        <v>89</v>
      </c>
      <c r="F28" s="7">
        <f>VLOOKUP($D28,[1]tombstone_data!$A$2:$Q$303,16,FALSE)</f>
        <v>100</v>
      </c>
      <c r="G28" s="7" t="str">
        <f t="shared" si="0"/>
        <v>Below</v>
      </c>
      <c r="H28" s="7"/>
      <c r="I28" s="7">
        <v>338</v>
      </c>
      <c r="J28" s="7">
        <v>8.3000000000000007</v>
      </c>
      <c r="K28" s="7">
        <v>75</v>
      </c>
      <c r="L28" s="9" t="s">
        <v>53</v>
      </c>
      <c r="M28" s="7"/>
      <c r="N28" s="10"/>
    </row>
    <row r="29" spans="1:14" x14ac:dyDescent="0.25">
      <c r="A29" s="6" t="s">
        <v>76</v>
      </c>
      <c r="B29" s="7" t="s">
        <v>77</v>
      </c>
      <c r="C29" s="8">
        <v>41466</v>
      </c>
      <c r="D29" s="7" t="s">
        <v>16</v>
      </c>
      <c r="E29" s="7"/>
      <c r="F29" s="7">
        <f>VLOOKUP($D29,[1]tombstone_data!$A$2:$Q$303,16,FALSE)</f>
        <v>100</v>
      </c>
      <c r="G29" s="7"/>
      <c r="H29" s="7"/>
      <c r="I29" s="7"/>
      <c r="J29" s="7"/>
      <c r="K29" s="7"/>
      <c r="L29" s="9" t="s">
        <v>78</v>
      </c>
      <c r="M29" s="7"/>
      <c r="N29" s="10"/>
    </row>
    <row r="30" spans="1:14" x14ac:dyDescent="0.25">
      <c r="A30" s="6" t="s">
        <v>79</v>
      </c>
      <c r="B30" s="7" t="s">
        <v>80</v>
      </c>
      <c r="C30" s="8">
        <v>41467</v>
      </c>
      <c r="D30" s="7" t="s">
        <v>16</v>
      </c>
      <c r="E30" s="7">
        <v>134</v>
      </c>
      <c r="F30" s="7">
        <f>VLOOKUP($D30,[1]tombstone_data!$A$2:$Q$303,16,FALSE)</f>
        <v>100</v>
      </c>
      <c r="G30" s="7" t="str">
        <f>IF(F30&gt;E30,"Below","Above")</f>
        <v>Above</v>
      </c>
      <c r="H30" s="7"/>
      <c r="I30" s="7">
        <v>259</v>
      </c>
      <c r="J30" s="7">
        <v>8.1999999999999993</v>
      </c>
      <c r="K30" s="7">
        <v>79</v>
      </c>
      <c r="L30" s="9" t="s">
        <v>53</v>
      </c>
      <c r="M30" s="7"/>
      <c r="N30" s="10"/>
    </row>
    <row r="31" spans="1:14" x14ac:dyDescent="0.25">
      <c r="A31" s="6" t="s">
        <v>81</v>
      </c>
      <c r="B31" s="7" t="s">
        <v>82</v>
      </c>
      <c r="C31" s="8">
        <v>41468</v>
      </c>
      <c r="D31" s="7" t="s">
        <v>16</v>
      </c>
      <c r="E31" s="7">
        <v>141</v>
      </c>
      <c r="F31" s="7">
        <f>VLOOKUP($D31,[1]tombstone_data!$A$2:$Q$303,16,FALSE)</f>
        <v>100</v>
      </c>
      <c r="G31" s="7" t="str">
        <f>IF(F31&gt;E31,"Below","Above")</f>
        <v>Above</v>
      </c>
      <c r="H31" s="7"/>
      <c r="I31" s="7">
        <v>667</v>
      </c>
      <c r="J31" s="7">
        <v>8.1999999999999993</v>
      </c>
      <c r="K31" s="7">
        <v>89</v>
      </c>
      <c r="L31" s="9" t="s">
        <v>53</v>
      </c>
      <c r="M31" s="7"/>
      <c r="N31" s="10"/>
    </row>
    <row r="32" spans="1:14" x14ac:dyDescent="0.25">
      <c r="A32" s="6" t="s">
        <v>83</v>
      </c>
      <c r="B32" s="7" t="s">
        <v>84</v>
      </c>
      <c r="C32" s="8">
        <v>41469</v>
      </c>
      <c r="D32" s="7" t="s">
        <v>16</v>
      </c>
      <c r="E32" s="7">
        <v>54</v>
      </c>
      <c r="F32" s="7">
        <f>VLOOKUP($D32,[1]tombstone_data!$A$2:$Q$303,16,FALSE)</f>
        <v>100</v>
      </c>
      <c r="G32" s="7" t="str">
        <f>IF(F32&gt;E32,"Below","Above")</f>
        <v>Below</v>
      </c>
      <c r="H32" s="7">
        <v>0</v>
      </c>
      <c r="I32" s="7">
        <v>290</v>
      </c>
      <c r="J32" s="7">
        <v>8.1999999999999993</v>
      </c>
      <c r="K32" s="7">
        <v>30</v>
      </c>
      <c r="L32" s="9"/>
      <c r="M32" s="7"/>
      <c r="N32" s="10"/>
    </row>
    <row r="33" spans="1:14" x14ac:dyDescent="0.25">
      <c r="A33" s="6" t="s">
        <v>85</v>
      </c>
      <c r="B33" s="7" t="s">
        <v>86</v>
      </c>
      <c r="C33" s="8">
        <v>41470</v>
      </c>
      <c r="D33" s="7" t="s">
        <v>16</v>
      </c>
      <c r="E33" s="7">
        <v>17</v>
      </c>
      <c r="F33" s="7">
        <f>VLOOKUP($D33,[1]tombstone_data!$A$2:$Q$303,16,FALSE)</f>
        <v>100</v>
      </c>
      <c r="G33" s="7" t="str">
        <f>IF(F33&gt;E33,"Below","Above")</f>
        <v>Below</v>
      </c>
      <c r="H33" s="7">
        <v>0</v>
      </c>
      <c r="I33" s="7">
        <v>309</v>
      </c>
      <c r="J33" s="7">
        <v>8.1999999999999993</v>
      </c>
      <c r="K33" s="7">
        <v>11</v>
      </c>
      <c r="L33" s="9"/>
      <c r="M33" s="7"/>
      <c r="N33" s="10"/>
    </row>
    <row r="34" spans="1:14" x14ac:dyDescent="0.25">
      <c r="A34" s="6" t="s">
        <v>87</v>
      </c>
      <c r="B34" s="7" t="s">
        <v>88</v>
      </c>
      <c r="C34" s="8">
        <v>41471</v>
      </c>
      <c r="D34" s="7" t="s">
        <v>16</v>
      </c>
      <c r="E34" s="7">
        <v>7</v>
      </c>
      <c r="F34" s="7">
        <f>VLOOKUP($D34,[1]tombstone_data!$A$2:$Q$303,16,FALSE)</f>
        <v>100</v>
      </c>
      <c r="G34" s="7" t="str">
        <f>IF(F34&gt;E34,"Below","Above")</f>
        <v>Below</v>
      </c>
      <c r="H34" s="7"/>
      <c r="I34" s="7">
        <v>32</v>
      </c>
      <c r="J34" s="7">
        <v>8.1999999999999993</v>
      </c>
      <c r="K34" s="7">
        <v>7</v>
      </c>
      <c r="L34" s="9" t="s">
        <v>89</v>
      </c>
      <c r="M34" s="7"/>
      <c r="N34" s="10"/>
    </row>
    <row r="35" spans="1:14" x14ac:dyDescent="0.25">
      <c r="A35" s="6" t="s">
        <v>90</v>
      </c>
      <c r="B35" s="7" t="s">
        <v>91</v>
      </c>
      <c r="C35" s="8">
        <v>41472</v>
      </c>
      <c r="D35" s="7" t="s">
        <v>16</v>
      </c>
      <c r="E35" s="7"/>
      <c r="F35" s="7">
        <f>VLOOKUP($D35,[1]tombstone_data!$A$2:$Q$303,16,FALSE)</f>
        <v>100</v>
      </c>
      <c r="G35" s="7"/>
      <c r="H35" s="7"/>
      <c r="I35" s="7"/>
      <c r="J35" s="7"/>
      <c r="K35" s="7"/>
      <c r="L35" s="9" t="s">
        <v>92</v>
      </c>
      <c r="M35" s="7"/>
      <c r="N35" s="10"/>
    </row>
    <row r="36" spans="1:14" x14ac:dyDescent="0.25">
      <c r="A36" s="6" t="s">
        <v>93</v>
      </c>
      <c r="B36" s="7" t="s">
        <v>94</v>
      </c>
      <c r="C36" s="8">
        <v>41473</v>
      </c>
      <c r="D36" s="7" t="s">
        <v>16</v>
      </c>
      <c r="E36" s="7"/>
      <c r="F36" s="7">
        <f>VLOOKUP($D36,[1]tombstone_data!$A$2:$Q$303,16,FALSE)</f>
        <v>100</v>
      </c>
      <c r="G36" s="7"/>
      <c r="H36" s="7"/>
      <c r="I36" s="7"/>
      <c r="J36" s="7"/>
      <c r="K36" s="7"/>
      <c r="L36" s="9" t="s">
        <v>92</v>
      </c>
      <c r="M36" s="7"/>
      <c r="N36" s="10"/>
    </row>
    <row r="37" spans="1:14" x14ac:dyDescent="0.25">
      <c r="A37" s="6" t="s">
        <v>95</v>
      </c>
      <c r="B37" s="7" t="s">
        <v>96</v>
      </c>
      <c r="C37" s="8">
        <v>41474</v>
      </c>
      <c r="D37" s="7" t="s">
        <v>16</v>
      </c>
      <c r="E37" s="7"/>
      <c r="F37" s="7">
        <f>VLOOKUP($D37,[1]tombstone_data!$A$2:$Q$303,16,FALSE)</f>
        <v>100</v>
      </c>
      <c r="G37" s="7"/>
      <c r="H37" s="7"/>
      <c r="I37" s="7"/>
      <c r="J37" s="7"/>
      <c r="K37" s="7"/>
      <c r="L37" s="9" t="s">
        <v>92</v>
      </c>
      <c r="M37" s="7"/>
      <c r="N37" s="10"/>
    </row>
    <row r="38" spans="1:14" x14ac:dyDescent="0.25">
      <c r="A38" s="6" t="s">
        <v>97</v>
      </c>
      <c r="B38" s="7" t="s">
        <v>98</v>
      </c>
      <c r="C38" s="8">
        <v>41475</v>
      </c>
      <c r="D38" s="7" t="s">
        <v>16</v>
      </c>
      <c r="E38" s="7"/>
      <c r="F38" s="7">
        <f>VLOOKUP($D38,[1]tombstone_data!$A$2:$Q$303,16,FALSE)</f>
        <v>100</v>
      </c>
      <c r="G38" s="7"/>
      <c r="H38" s="7"/>
      <c r="I38" s="7"/>
      <c r="J38" s="7"/>
      <c r="K38" s="7"/>
      <c r="L38" s="9" t="s">
        <v>92</v>
      </c>
      <c r="M38" s="7"/>
      <c r="N38" s="10"/>
    </row>
    <row r="39" spans="1:14" x14ac:dyDescent="0.25">
      <c r="A39" s="6" t="s">
        <v>99</v>
      </c>
      <c r="B39" s="7" t="s">
        <v>100</v>
      </c>
      <c r="C39" s="8">
        <v>41476</v>
      </c>
      <c r="D39" s="7" t="s">
        <v>16</v>
      </c>
      <c r="E39" s="7"/>
      <c r="F39" s="7">
        <f>VLOOKUP($D39,[1]tombstone_data!$A$2:$Q$303,16,FALSE)</f>
        <v>100</v>
      </c>
      <c r="G39" s="7"/>
      <c r="H39" s="7"/>
      <c r="I39" s="7"/>
      <c r="J39" s="7"/>
      <c r="K39" s="7"/>
      <c r="L39" s="9" t="s">
        <v>92</v>
      </c>
      <c r="M39" s="7"/>
      <c r="N39" s="10"/>
    </row>
    <row r="40" spans="1:14" x14ac:dyDescent="0.25">
      <c r="A40" s="6" t="s">
        <v>101</v>
      </c>
      <c r="B40" s="7" t="s">
        <v>102</v>
      </c>
      <c r="C40" s="8">
        <v>41477</v>
      </c>
      <c r="D40" s="7" t="s">
        <v>16</v>
      </c>
      <c r="E40" s="7"/>
      <c r="F40" s="7">
        <f>VLOOKUP($D40,[1]tombstone_data!$A$2:$Q$303,16,FALSE)</f>
        <v>100</v>
      </c>
      <c r="G40" s="7"/>
      <c r="H40" s="7"/>
      <c r="I40" s="7"/>
      <c r="J40" s="7"/>
      <c r="K40" s="7"/>
      <c r="L40" s="9" t="s">
        <v>92</v>
      </c>
      <c r="M40" s="7"/>
      <c r="N40" s="10"/>
    </row>
    <row r="41" spans="1:14" x14ac:dyDescent="0.25">
      <c r="A41" s="6" t="s">
        <v>103</v>
      </c>
      <c r="B41" s="7" t="s">
        <v>104</v>
      </c>
      <c r="C41" s="8">
        <v>41472</v>
      </c>
      <c r="D41" s="7" t="s">
        <v>16</v>
      </c>
      <c r="E41" s="7">
        <v>5</v>
      </c>
      <c r="F41" s="7">
        <f>VLOOKUP($D41,[1]tombstone_data!$A$2:$Q$303,16,FALSE)</f>
        <v>100</v>
      </c>
      <c r="G41" s="7" t="str">
        <f>IF(F41&gt;E41,"Below","Above")</f>
        <v>Below</v>
      </c>
      <c r="H41" s="7">
        <v>0</v>
      </c>
      <c r="I41" s="7">
        <v>364</v>
      </c>
      <c r="J41" s="7">
        <v>8.4</v>
      </c>
      <c r="K41" s="7">
        <v>4</v>
      </c>
      <c r="L41" s="9"/>
      <c r="M41" s="7"/>
      <c r="N41" s="10"/>
    </row>
    <row r="42" spans="1:14" x14ac:dyDescent="0.25">
      <c r="A42" s="6" t="s">
        <v>105</v>
      </c>
      <c r="B42" s="7" t="s">
        <v>106</v>
      </c>
      <c r="C42" s="8">
        <v>41473</v>
      </c>
      <c r="D42" s="7" t="s">
        <v>16</v>
      </c>
      <c r="E42" s="7">
        <v>8</v>
      </c>
      <c r="F42" s="7">
        <f>VLOOKUP($D42,[1]tombstone_data!$A$2:$Q$303,16,FALSE)</f>
        <v>100</v>
      </c>
      <c r="G42" s="7" t="str">
        <f>IF(F42&gt;E42,"Below","Above")</f>
        <v>Below</v>
      </c>
      <c r="H42" s="7">
        <v>0</v>
      </c>
      <c r="I42" s="7">
        <v>364</v>
      </c>
      <c r="J42" s="7">
        <v>8.4</v>
      </c>
      <c r="K42" s="7">
        <v>8</v>
      </c>
      <c r="L42" s="9"/>
      <c r="M42" s="7"/>
      <c r="N42" s="10"/>
    </row>
    <row r="43" spans="1:14" x14ac:dyDescent="0.25">
      <c r="A43" s="6" t="s">
        <v>107</v>
      </c>
      <c r="B43" s="7" t="s">
        <v>108</v>
      </c>
      <c r="C43" s="8">
        <v>41474</v>
      </c>
      <c r="D43" s="7" t="s">
        <v>16</v>
      </c>
      <c r="E43" s="7">
        <v>5</v>
      </c>
      <c r="F43" s="7">
        <f>VLOOKUP($D43,[1]tombstone_data!$A$2:$Q$303,16,FALSE)</f>
        <v>100</v>
      </c>
      <c r="G43" s="7" t="str">
        <f>IF(F43&gt;E43,"Below","Above")</f>
        <v>Below</v>
      </c>
      <c r="H43" s="7">
        <v>0</v>
      </c>
      <c r="I43" s="7">
        <v>368</v>
      </c>
      <c r="J43" s="7">
        <v>8.5</v>
      </c>
      <c r="K43" s="7">
        <v>5</v>
      </c>
      <c r="L43" s="9"/>
      <c r="M43" s="7"/>
      <c r="N43" s="10"/>
    </row>
    <row r="44" spans="1:14" x14ac:dyDescent="0.25">
      <c r="A44" s="6" t="s">
        <v>109</v>
      </c>
      <c r="B44" s="7" t="s">
        <v>110</v>
      </c>
      <c r="C44" s="8">
        <v>41475</v>
      </c>
      <c r="D44" s="7" t="s">
        <v>16</v>
      </c>
      <c r="E44" s="7">
        <v>81</v>
      </c>
      <c r="F44" s="7">
        <f>VLOOKUP($D44,[1]tombstone_data!$A$2:$Q$303,16,FALSE)</f>
        <v>100</v>
      </c>
      <c r="G44" s="7" t="str">
        <f>IF(F44&gt;E44,"Below","Above")</f>
        <v>Below</v>
      </c>
      <c r="H44" s="7">
        <v>0</v>
      </c>
      <c r="I44" s="7">
        <v>351</v>
      </c>
      <c r="J44" s="7">
        <v>8.4</v>
      </c>
      <c r="K44" s="7">
        <v>48</v>
      </c>
      <c r="L44" s="9"/>
      <c r="M44" s="7"/>
      <c r="N44" s="10"/>
    </row>
    <row r="45" spans="1:14" x14ac:dyDescent="0.25">
      <c r="A45" s="6" t="s">
        <v>111</v>
      </c>
      <c r="B45" s="7" t="s">
        <v>112</v>
      </c>
      <c r="C45" s="8">
        <v>41476</v>
      </c>
      <c r="D45" s="7" t="s">
        <v>16</v>
      </c>
      <c r="E45" s="7"/>
      <c r="F45" s="7">
        <f>VLOOKUP($D45,[1]tombstone_data!$A$2:$Q$303,16,FALSE)</f>
        <v>100</v>
      </c>
      <c r="G45" s="7"/>
      <c r="H45" s="7"/>
      <c r="I45" s="7"/>
      <c r="J45" s="7"/>
      <c r="K45" s="7"/>
      <c r="L45" s="9" t="s">
        <v>78</v>
      </c>
      <c r="M45" s="7"/>
      <c r="N45" s="10"/>
    </row>
    <row r="46" spans="1:14" x14ac:dyDescent="0.25">
      <c r="A46" s="6" t="s">
        <v>113</v>
      </c>
      <c r="B46" s="7" t="s">
        <v>114</v>
      </c>
      <c r="C46" s="8">
        <v>41477</v>
      </c>
      <c r="D46" s="7" t="s">
        <v>16</v>
      </c>
      <c r="E46" s="7">
        <v>7375</v>
      </c>
      <c r="F46" s="7">
        <f>VLOOKUP($D46,[1]tombstone_data!$A$2:$Q$303,16,FALSE)</f>
        <v>100</v>
      </c>
      <c r="G46" s="7" t="str">
        <f>IF(F46&gt;E46,"Below","Above")</f>
        <v>Above</v>
      </c>
      <c r="H46" s="7"/>
      <c r="I46" s="7">
        <v>248</v>
      </c>
      <c r="J46" s="7">
        <v>8.3000000000000007</v>
      </c>
      <c r="K46" s="7">
        <f>3276*3</f>
        <v>9828</v>
      </c>
      <c r="L46" s="9" t="s">
        <v>53</v>
      </c>
      <c r="M46" s="7"/>
      <c r="N46" s="10"/>
    </row>
    <row r="47" spans="1:14" x14ac:dyDescent="0.25">
      <c r="A47" s="6" t="s">
        <v>115</v>
      </c>
      <c r="B47" s="7" t="s">
        <v>116</v>
      </c>
      <c r="C47" s="8">
        <v>41478</v>
      </c>
      <c r="D47" s="7" t="s">
        <v>16</v>
      </c>
      <c r="E47" s="7">
        <v>5115</v>
      </c>
      <c r="F47" s="7">
        <f>VLOOKUP($D47,[1]tombstone_data!$A$2:$Q$303,16,FALSE)</f>
        <v>100</v>
      </c>
      <c r="G47" s="7" t="str">
        <f>IF(F47&gt;E47,"Below","Above")</f>
        <v>Above</v>
      </c>
      <c r="H47" s="7"/>
      <c r="I47" s="7">
        <v>244</v>
      </c>
      <c r="J47" s="7">
        <v>8.3000000000000007</v>
      </c>
      <c r="K47" s="7">
        <f>1710*3</f>
        <v>5130</v>
      </c>
      <c r="L47" s="9" t="s">
        <v>53</v>
      </c>
      <c r="M47" s="7"/>
      <c r="N47" s="10"/>
    </row>
    <row r="48" spans="1:14" x14ac:dyDescent="0.25">
      <c r="A48" s="6" t="s">
        <v>117</v>
      </c>
      <c r="B48" s="7" t="s">
        <v>118</v>
      </c>
      <c r="C48" s="8">
        <v>41479</v>
      </c>
      <c r="D48" s="7" t="s">
        <v>16</v>
      </c>
      <c r="E48" s="7"/>
      <c r="F48" s="7">
        <f>VLOOKUP($D48,[1]tombstone_data!$A$2:$Q$303,16,FALSE)</f>
        <v>100</v>
      </c>
      <c r="G48" s="7"/>
      <c r="H48" s="7"/>
      <c r="I48" s="7"/>
      <c r="J48" s="7"/>
      <c r="K48" s="7"/>
      <c r="L48" s="9" t="s">
        <v>78</v>
      </c>
      <c r="M48" s="7"/>
      <c r="N48" s="10"/>
    </row>
    <row r="49" spans="1:14" x14ac:dyDescent="0.25">
      <c r="A49" s="6" t="s">
        <v>119</v>
      </c>
      <c r="B49" s="7" t="s">
        <v>120</v>
      </c>
      <c r="C49" s="8">
        <v>41480</v>
      </c>
      <c r="D49" s="7" t="s">
        <v>16</v>
      </c>
      <c r="E49" s="7"/>
      <c r="F49" s="7">
        <f>VLOOKUP($D49,[1]tombstone_data!$A$2:$Q$303,16,FALSE)</f>
        <v>100</v>
      </c>
      <c r="G49" s="7"/>
      <c r="H49" s="7"/>
      <c r="I49" s="7"/>
      <c r="J49" s="7"/>
      <c r="K49" s="7"/>
      <c r="L49" s="9" t="s">
        <v>78</v>
      </c>
      <c r="M49" s="7"/>
      <c r="N49" s="10"/>
    </row>
    <row r="50" spans="1:14" x14ac:dyDescent="0.25">
      <c r="A50" s="6" t="s">
        <v>121</v>
      </c>
      <c r="B50" s="7" t="s">
        <v>122</v>
      </c>
      <c r="C50" s="8">
        <v>41481</v>
      </c>
      <c r="D50" s="7" t="s">
        <v>16</v>
      </c>
      <c r="E50" s="7">
        <v>5680</v>
      </c>
      <c r="F50" s="7">
        <f>VLOOKUP($D50,[1]tombstone_data!$A$2:$Q$303,16,FALSE)</f>
        <v>100</v>
      </c>
      <c r="G50" s="7" t="str">
        <f t="shared" ref="G50:G57" si="1">IF(F50&gt;E50,"Below","Above")</f>
        <v>Above</v>
      </c>
      <c r="H50" s="7"/>
      <c r="I50" s="7">
        <v>248</v>
      </c>
      <c r="J50" s="7">
        <v>8.1999999999999993</v>
      </c>
      <c r="K50" s="7">
        <f>1488*3</f>
        <v>4464</v>
      </c>
      <c r="L50" s="9" t="s">
        <v>53</v>
      </c>
      <c r="M50" s="7"/>
      <c r="N50" s="10"/>
    </row>
    <row r="51" spans="1:14" x14ac:dyDescent="0.25">
      <c r="A51" s="6" t="s">
        <v>123</v>
      </c>
      <c r="B51" s="7" t="s">
        <v>124</v>
      </c>
      <c r="C51" s="8">
        <v>41482</v>
      </c>
      <c r="D51" s="7" t="s">
        <v>16</v>
      </c>
      <c r="E51" s="7">
        <v>1685</v>
      </c>
      <c r="F51" s="7">
        <f>VLOOKUP($D51,[1]tombstone_data!$A$2:$Q$303,16,FALSE)</f>
        <v>100</v>
      </c>
      <c r="G51" s="7" t="str">
        <f t="shared" si="1"/>
        <v>Above</v>
      </c>
      <c r="H51" s="7">
        <v>1</v>
      </c>
      <c r="I51" s="7">
        <v>264</v>
      </c>
      <c r="J51" s="7">
        <v>8.1999999999999993</v>
      </c>
      <c r="K51" s="7">
        <v>1487</v>
      </c>
      <c r="L51" s="9"/>
      <c r="M51" s="7"/>
      <c r="N51" s="10"/>
    </row>
    <row r="52" spans="1:14" x14ac:dyDescent="0.25">
      <c r="A52" s="6" t="s">
        <v>125</v>
      </c>
      <c r="B52" s="7" t="s">
        <v>126</v>
      </c>
      <c r="C52" s="8">
        <v>41483</v>
      </c>
      <c r="D52" s="7" t="s">
        <v>16</v>
      </c>
      <c r="E52" s="7">
        <v>1416</v>
      </c>
      <c r="F52" s="7">
        <f>VLOOKUP($D52,[1]tombstone_data!$A$2:$Q$303,16,FALSE)</f>
        <v>100</v>
      </c>
      <c r="G52" s="7" t="str">
        <f t="shared" si="1"/>
        <v>Above</v>
      </c>
      <c r="H52" s="7">
        <v>1</v>
      </c>
      <c r="I52" s="7">
        <v>269</v>
      </c>
      <c r="J52" s="7">
        <v>8.1999999999999993</v>
      </c>
      <c r="K52" s="7">
        <v>941</v>
      </c>
      <c r="L52" s="9"/>
      <c r="M52" s="7"/>
      <c r="N52" s="10"/>
    </row>
    <row r="53" spans="1:14" x14ac:dyDescent="0.25">
      <c r="A53" s="6" t="s">
        <v>127</v>
      </c>
      <c r="B53" s="7" t="s">
        <v>128</v>
      </c>
      <c r="C53" s="8">
        <v>41484</v>
      </c>
      <c r="D53" s="7" t="s">
        <v>16</v>
      </c>
      <c r="E53" s="7">
        <v>1505</v>
      </c>
      <c r="F53" s="7">
        <f>VLOOKUP($D53,[1]tombstone_data!$A$2:$Q$303,16,FALSE)</f>
        <v>100</v>
      </c>
      <c r="G53" s="7" t="str">
        <f t="shared" si="1"/>
        <v>Above</v>
      </c>
      <c r="H53" s="7">
        <v>2</v>
      </c>
      <c r="I53" s="7">
        <v>292</v>
      </c>
      <c r="J53" s="7">
        <v>8.1999999999999993</v>
      </c>
      <c r="K53" s="7">
        <v>532</v>
      </c>
      <c r="L53" s="9"/>
      <c r="M53" s="7"/>
      <c r="N53" s="10"/>
    </row>
    <row r="54" spans="1:14" x14ac:dyDescent="0.25">
      <c r="A54" s="6" t="s">
        <v>129</v>
      </c>
      <c r="B54" s="7" t="s">
        <v>130</v>
      </c>
      <c r="C54" s="8">
        <v>41485</v>
      </c>
      <c r="D54" s="7" t="s">
        <v>16</v>
      </c>
      <c r="E54" s="7">
        <v>782</v>
      </c>
      <c r="F54" s="7">
        <f>VLOOKUP($D54,[1]tombstone_data!$A$2:$Q$303,16,FALSE)</f>
        <v>100</v>
      </c>
      <c r="G54" s="7" t="str">
        <f t="shared" si="1"/>
        <v>Above</v>
      </c>
      <c r="H54" s="7">
        <v>1</v>
      </c>
      <c r="I54" s="7">
        <v>311</v>
      </c>
      <c r="J54" s="7">
        <v>8.3000000000000007</v>
      </c>
      <c r="K54" s="7">
        <v>233</v>
      </c>
      <c r="L54" s="9"/>
      <c r="M54" s="7"/>
      <c r="N54" s="10"/>
    </row>
    <row r="55" spans="1:14" x14ac:dyDescent="0.25">
      <c r="A55" s="6" t="s">
        <v>131</v>
      </c>
      <c r="B55" s="7" t="s">
        <v>132</v>
      </c>
      <c r="C55" s="8">
        <v>41486</v>
      </c>
      <c r="D55" s="7" t="s">
        <v>16</v>
      </c>
      <c r="E55" s="7">
        <v>786</v>
      </c>
      <c r="F55" s="7">
        <f>VLOOKUP($D55,[1]tombstone_data!$A$2:$Q$303,16,FALSE)</f>
        <v>100</v>
      </c>
      <c r="G55" s="7" t="str">
        <f t="shared" si="1"/>
        <v>Above</v>
      </c>
      <c r="H55" s="7">
        <v>0.9</v>
      </c>
      <c r="I55" s="7">
        <v>296</v>
      </c>
      <c r="J55" s="7">
        <v>8.1999999999999993</v>
      </c>
      <c r="K55" s="7">
        <v>323</v>
      </c>
      <c r="L55" s="9"/>
      <c r="M55" s="7"/>
      <c r="N55" s="10"/>
    </row>
    <row r="56" spans="1:14" x14ac:dyDescent="0.25">
      <c r="A56" s="6" t="s">
        <v>133</v>
      </c>
      <c r="B56" s="7" t="s">
        <v>134</v>
      </c>
      <c r="C56" s="8">
        <v>41487</v>
      </c>
      <c r="D56" s="7" t="s">
        <v>16</v>
      </c>
      <c r="E56" s="7">
        <v>1534</v>
      </c>
      <c r="F56" s="7">
        <f>VLOOKUP($D56,[1]tombstone_data!$A$2:$Q$303,16,FALSE)</f>
        <v>100</v>
      </c>
      <c r="G56" s="7" t="str">
        <f t="shared" si="1"/>
        <v>Above</v>
      </c>
      <c r="H56" s="7">
        <v>1.5</v>
      </c>
      <c r="I56" s="7">
        <v>255</v>
      </c>
      <c r="J56" s="7">
        <v>8.1</v>
      </c>
      <c r="K56" s="7">
        <v>776</v>
      </c>
      <c r="L56" s="9"/>
      <c r="M56" s="7"/>
      <c r="N56" s="10"/>
    </row>
    <row r="57" spans="1:14" x14ac:dyDescent="0.25">
      <c r="A57" s="6" t="s">
        <v>135</v>
      </c>
      <c r="B57" s="7" t="s">
        <v>136</v>
      </c>
      <c r="C57" s="8">
        <v>41488</v>
      </c>
      <c r="D57" s="7" t="s">
        <v>16</v>
      </c>
      <c r="E57" s="7">
        <v>681</v>
      </c>
      <c r="F57" s="7">
        <f>VLOOKUP($D57,[1]tombstone_data!$A$2:$Q$303,16,FALSE)</f>
        <v>100</v>
      </c>
      <c r="G57" s="7" t="str">
        <f t="shared" si="1"/>
        <v>Above</v>
      </c>
      <c r="H57" s="7"/>
      <c r="I57" s="7">
        <v>283</v>
      </c>
      <c r="J57" s="7">
        <v>8.3000000000000007</v>
      </c>
      <c r="K57" s="7">
        <v>298</v>
      </c>
      <c r="L57" s="9" t="s">
        <v>53</v>
      </c>
      <c r="M57" s="7"/>
      <c r="N57" s="10"/>
    </row>
    <row r="58" spans="1:14" x14ac:dyDescent="0.25">
      <c r="A58" s="6" t="s">
        <v>137</v>
      </c>
      <c r="B58" s="7" t="s">
        <v>138</v>
      </c>
      <c r="C58" s="8">
        <v>41489</v>
      </c>
      <c r="D58" s="7" t="s">
        <v>16</v>
      </c>
      <c r="E58" s="7"/>
      <c r="F58" s="7">
        <f>VLOOKUP($D58,[1]tombstone_data!$A$2:$Q$303,16,FALSE)</f>
        <v>100</v>
      </c>
      <c r="G58" s="7"/>
      <c r="H58" s="7"/>
      <c r="I58" s="7"/>
      <c r="J58" s="7"/>
      <c r="K58" s="7"/>
      <c r="L58" s="9" t="s">
        <v>78</v>
      </c>
      <c r="M58" s="7"/>
      <c r="N58" s="10"/>
    </row>
    <row r="59" spans="1:14" x14ac:dyDescent="0.25">
      <c r="A59" s="6" t="s">
        <v>139</v>
      </c>
      <c r="B59" s="7" t="s">
        <v>140</v>
      </c>
      <c r="C59" s="8">
        <v>41490</v>
      </c>
      <c r="D59" s="7" t="s">
        <v>16</v>
      </c>
      <c r="E59" s="7"/>
      <c r="F59" s="7">
        <f>VLOOKUP($D59,[1]tombstone_data!$A$2:$Q$303,16,FALSE)</f>
        <v>100</v>
      </c>
      <c r="G59" s="7"/>
      <c r="H59" s="7"/>
      <c r="I59" s="7"/>
      <c r="J59" s="7"/>
      <c r="K59" s="7"/>
      <c r="L59" s="9" t="s">
        <v>78</v>
      </c>
      <c r="M59" s="7"/>
      <c r="N59" s="10"/>
    </row>
    <row r="60" spans="1:14" x14ac:dyDescent="0.25">
      <c r="A60" s="6" t="s">
        <v>141</v>
      </c>
      <c r="B60" s="7" t="s">
        <v>142</v>
      </c>
      <c r="C60" s="8">
        <v>41491</v>
      </c>
      <c r="D60" s="7" t="s">
        <v>16</v>
      </c>
      <c r="E60" s="7"/>
      <c r="F60" s="7">
        <f>VLOOKUP($D60,[1]tombstone_data!$A$2:$Q$303,16,FALSE)</f>
        <v>100</v>
      </c>
      <c r="G60" s="7"/>
      <c r="H60" s="7"/>
      <c r="I60" s="7"/>
      <c r="J60" s="7"/>
      <c r="K60" s="7"/>
      <c r="L60" s="9" t="s">
        <v>78</v>
      </c>
      <c r="M60" s="7"/>
      <c r="N60" s="10"/>
    </row>
    <row r="61" spans="1:14" x14ac:dyDescent="0.25">
      <c r="A61" s="6" t="s">
        <v>143</v>
      </c>
      <c r="B61" s="7" t="s">
        <v>144</v>
      </c>
      <c r="C61" s="8">
        <v>41492</v>
      </c>
      <c r="D61" s="7" t="s">
        <v>16</v>
      </c>
      <c r="E61" s="7"/>
      <c r="F61" s="7">
        <f>VLOOKUP($D61,[1]tombstone_data!$A$2:$Q$303,16,FALSE)</f>
        <v>100</v>
      </c>
      <c r="G61" s="7"/>
      <c r="H61" s="7"/>
      <c r="I61" s="7"/>
      <c r="J61" s="7"/>
      <c r="K61" s="7"/>
      <c r="L61" s="9" t="s">
        <v>78</v>
      </c>
      <c r="M61" s="7"/>
      <c r="N61" s="10"/>
    </row>
    <row r="62" spans="1:14" x14ac:dyDescent="0.25">
      <c r="A62" s="6" t="s">
        <v>145</v>
      </c>
      <c r="B62" s="7" t="s">
        <v>146</v>
      </c>
      <c r="C62" s="8">
        <v>41493</v>
      </c>
      <c r="D62" s="7" t="s">
        <v>16</v>
      </c>
      <c r="E62" s="7"/>
      <c r="F62" s="7">
        <f>VLOOKUP($D62,[1]tombstone_data!$A$2:$Q$303,16,FALSE)</f>
        <v>100</v>
      </c>
      <c r="G62" s="7"/>
      <c r="H62" s="7"/>
      <c r="I62" s="7"/>
      <c r="J62" s="7"/>
      <c r="K62" s="7"/>
      <c r="L62" s="9" t="s">
        <v>78</v>
      </c>
      <c r="M62" s="7"/>
      <c r="N62" s="10"/>
    </row>
    <row r="63" spans="1:14" x14ac:dyDescent="0.25">
      <c r="A63" s="6" t="s">
        <v>147</v>
      </c>
      <c r="B63" s="7" t="s">
        <v>148</v>
      </c>
      <c r="C63" s="8">
        <v>41494</v>
      </c>
      <c r="D63" s="7" t="s">
        <v>16</v>
      </c>
      <c r="E63" s="7"/>
      <c r="F63" s="7">
        <f>VLOOKUP($D63,[1]tombstone_data!$A$2:$Q$303,16,FALSE)</f>
        <v>100</v>
      </c>
      <c r="G63" s="7"/>
      <c r="H63" s="7"/>
      <c r="I63" s="7"/>
      <c r="J63" s="7"/>
      <c r="K63" s="7"/>
      <c r="L63" s="9" t="s">
        <v>78</v>
      </c>
      <c r="M63" s="7"/>
      <c r="N63" s="10"/>
    </row>
    <row r="64" spans="1:14" x14ac:dyDescent="0.25">
      <c r="A64" s="6" t="s">
        <v>149</v>
      </c>
      <c r="B64" s="7" t="s">
        <v>150</v>
      </c>
      <c r="C64" s="8">
        <v>41495</v>
      </c>
      <c r="D64" s="7" t="s">
        <v>16</v>
      </c>
      <c r="E64" s="7"/>
      <c r="F64" s="7">
        <f>VLOOKUP($D64,[1]tombstone_data!$A$2:$Q$303,16,FALSE)</f>
        <v>100</v>
      </c>
      <c r="G64" s="7"/>
      <c r="H64" s="7"/>
      <c r="I64" s="7"/>
      <c r="J64" s="7"/>
      <c r="K64" s="7"/>
      <c r="L64" s="9" t="s">
        <v>89</v>
      </c>
      <c r="M64" s="7"/>
      <c r="N64" s="10"/>
    </row>
    <row r="65" spans="1:14" x14ac:dyDescent="0.25">
      <c r="A65" s="6" t="s">
        <v>151</v>
      </c>
      <c r="B65" s="7" t="s">
        <v>152</v>
      </c>
      <c r="C65" s="8">
        <v>41494</v>
      </c>
      <c r="D65" s="7" t="s">
        <v>16</v>
      </c>
      <c r="E65" s="7">
        <v>8</v>
      </c>
      <c r="F65" s="7">
        <f>VLOOKUP($D65,[1]tombstone_data!$A$2:$Q$303,16,FALSE)</f>
        <v>100</v>
      </c>
      <c r="G65" s="7" t="str">
        <f t="shared" ref="G65:G68" si="2">IF(F65&gt;E65,"Below","Above")</f>
        <v>Below</v>
      </c>
      <c r="H65" s="7">
        <v>0</v>
      </c>
      <c r="I65" s="7">
        <v>375</v>
      </c>
      <c r="J65" s="7">
        <v>8.1999999999999993</v>
      </c>
      <c r="K65" s="7">
        <v>13</v>
      </c>
      <c r="L65" s="9"/>
      <c r="M65" s="7"/>
      <c r="N65" s="10"/>
    </row>
    <row r="66" spans="1:14" x14ac:dyDescent="0.25">
      <c r="A66" s="6" t="s">
        <v>153</v>
      </c>
      <c r="B66" s="7" t="s">
        <v>154</v>
      </c>
      <c r="C66" s="8">
        <v>41494</v>
      </c>
      <c r="D66" s="7" t="s">
        <v>19</v>
      </c>
      <c r="E66" s="7">
        <v>9</v>
      </c>
      <c r="F66" s="7">
        <f>VLOOKUP($D66,[1]tombstone_data!$A$2:$Q$303,16,FALSE)</f>
        <v>25</v>
      </c>
      <c r="G66" s="7" t="str">
        <f t="shared" si="2"/>
        <v>Below</v>
      </c>
      <c r="H66" s="7">
        <v>0</v>
      </c>
      <c r="I66" s="7">
        <v>498</v>
      </c>
      <c r="J66" s="7">
        <v>8.1</v>
      </c>
      <c r="K66" s="7">
        <v>6</v>
      </c>
      <c r="L66" s="9"/>
      <c r="M66" s="7"/>
      <c r="N66" s="10"/>
    </row>
    <row r="67" spans="1:14" x14ac:dyDescent="0.25">
      <c r="A67" s="6" t="s">
        <v>155</v>
      </c>
      <c r="B67" s="7" t="s">
        <v>156</v>
      </c>
      <c r="C67" s="8">
        <v>41494</v>
      </c>
      <c r="D67" s="7" t="s">
        <v>33</v>
      </c>
      <c r="E67" s="7">
        <v>285</v>
      </c>
      <c r="F67" s="7">
        <f>VLOOKUP($D67,[1]tombstone_data!$A$2:$Q$303,16,FALSE)</f>
        <v>100</v>
      </c>
      <c r="G67" s="7" t="str">
        <f t="shared" si="2"/>
        <v>Above</v>
      </c>
      <c r="H67" s="7">
        <v>0.1</v>
      </c>
      <c r="I67" s="7">
        <v>440</v>
      </c>
      <c r="J67" s="7">
        <v>8.1999999999999993</v>
      </c>
      <c r="K67" s="7">
        <v>204</v>
      </c>
      <c r="L67" s="9"/>
      <c r="M67" s="7"/>
      <c r="N67" s="10"/>
    </row>
    <row r="68" spans="1:14" x14ac:dyDescent="0.25">
      <c r="A68" s="11" t="s">
        <v>157</v>
      </c>
      <c r="B68" s="12">
        <v>4854</v>
      </c>
      <c r="C68" s="13">
        <v>41537</v>
      </c>
      <c r="D68" s="12" t="s">
        <v>158</v>
      </c>
      <c r="E68" s="12">
        <v>242.7</v>
      </c>
      <c r="F68" s="12">
        <f>VLOOKUP($D68,[1]tombstone_data!$A$2:$Q$303,16,FALSE)</f>
        <v>25</v>
      </c>
      <c r="G68" s="12" t="str">
        <f t="shared" si="2"/>
        <v>Above</v>
      </c>
      <c r="H68" s="12">
        <v>0.2</v>
      </c>
      <c r="I68" s="12">
        <v>348</v>
      </c>
      <c r="J68" s="12">
        <v>7.8</v>
      </c>
      <c r="K68" s="12">
        <v>164</v>
      </c>
      <c r="L68" s="14"/>
      <c r="M68" s="12"/>
      <c r="N68" s="15"/>
    </row>
  </sheetData>
  <conditionalFormatting sqref="G2:G68">
    <cfRule type="containsText" dxfId="4" priority="1" operator="containsText" text="Above">
      <formula>NOT(ISERROR(SEARCH("Above",G2)))</formula>
    </cfRule>
    <cfRule type="containsText" dxfId="3" priority="2" operator="containsText" text="Below">
      <formula>NOT(ISERROR(SEARCH("Below",G2)))</formula>
    </cfRule>
    <cfRule type="containsText" dxfId="2" priority="3" operator="containsText" text="NA">
      <formula>NOT(ISERROR(SEARCH("NA",G2)))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1"/>
  <sheetViews>
    <sheetView topLeftCell="D1" workbookViewId="0">
      <selection activeCell="T32" sqref="T32"/>
    </sheetView>
  </sheetViews>
  <sheetFormatPr defaultRowHeight="15" x14ac:dyDescent="0.25"/>
  <cols>
    <col min="1" max="1" width="18" style="16" bestFit="1" customWidth="1"/>
    <col min="2" max="2" width="18" customWidth="1"/>
    <col min="3" max="3" width="10" style="17" bestFit="1" customWidth="1"/>
    <col min="4" max="4" width="13.140625" style="17" bestFit="1" customWidth="1"/>
    <col min="7" max="7" width="13.140625" bestFit="1" customWidth="1"/>
    <col min="8" max="8" width="19.85546875" style="18" customWidth="1"/>
    <col min="9" max="9" width="20.28515625" customWidth="1"/>
    <col min="10" max="10" width="16.7109375" customWidth="1"/>
    <col min="11" max="11" width="17.5703125" customWidth="1"/>
  </cols>
  <sheetData>
    <row r="1" spans="1:11" x14ac:dyDescent="0.25">
      <c r="A1" s="16" t="s">
        <v>159</v>
      </c>
      <c r="B1" t="s">
        <v>160</v>
      </c>
      <c r="C1" s="17" t="s">
        <v>161</v>
      </c>
      <c r="D1" s="17" t="s">
        <v>162</v>
      </c>
      <c r="G1" t="s">
        <v>163</v>
      </c>
      <c r="H1" t="s">
        <v>164</v>
      </c>
      <c r="I1" s="18" t="s">
        <v>165</v>
      </c>
      <c r="J1" t="s">
        <v>166</v>
      </c>
      <c r="K1" t="s">
        <v>167</v>
      </c>
    </row>
    <row r="2" spans="1:11" x14ac:dyDescent="0.25">
      <c r="A2" s="16">
        <v>41452</v>
      </c>
      <c r="B2" s="19">
        <v>0.58333333333333337</v>
      </c>
      <c r="C2" s="17">
        <v>25.6</v>
      </c>
      <c r="D2" s="17">
        <v>0</v>
      </c>
      <c r="G2" s="20">
        <v>41452</v>
      </c>
      <c r="H2" s="21">
        <v>0</v>
      </c>
      <c r="I2" s="18">
        <v>25.240000000000002</v>
      </c>
      <c r="J2" s="21">
        <v>29.1</v>
      </c>
      <c r="K2" s="21">
        <v>17.7</v>
      </c>
    </row>
    <row r="3" spans="1:11" x14ac:dyDescent="0.25">
      <c r="A3" s="16">
        <v>41452</v>
      </c>
      <c r="B3" s="19">
        <v>0.625</v>
      </c>
      <c r="C3" s="17">
        <v>24.9</v>
      </c>
      <c r="D3" s="17">
        <v>0</v>
      </c>
      <c r="G3" s="20">
        <v>41453</v>
      </c>
      <c r="H3" s="21">
        <v>1.5</v>
      </c>
      <c r="I3" s="18">
        <v>14.866666666666667</v>
      </c>
      <c r="J3" s="21">
        <v>23</v>
      </c>
      <c r="K3" s="21">
        <v>9</v>
      </c>
    </row>
    <row r="4" spans="1:11" x14ac:dyDescent="0.25">
      <c r="A4" s="16">
        <v>41452</v>
      </c>
      <c r="B4" s="19">
        <v>0.66666666666666696</v>
      </c>
      <c r="C4" s="17">
        <v>28.6</v>
      </c>
      <c r="D4" s="17">
        <v>0</v>
      </c>
      <c r="G4" s="20">
        <v>41454</v>
      </c>
      <c r="H4" s="21">
        <v>4.4000000000000004</v>
      </c>
      <c r="I4" s="18">
        <v>16.375</v>
      </c>
      <c r="J4" s="21">
        <v>26.2</v>
      </c>
      <c r="K4" s="21">
        <v>7.5</v>
      </c>
    </row>
    <row r="5" spans="1:11" x14ac:dyDescent="0.25">
      <c r="A5" s="16">
        <v>41452</v>
      </c>
      <c r="B5" s="19">
        <v>0.70833333333333304</v>
      </c>
      <c r="C5" s="17">
        <v>28.7</v>
      </c>
      <c r="D5" s="17">
        <v>0</v>
      </c>
      <c r="G5" s="20">
        <v>41455</v>
      </c>
      <c r="H5" s="21">
        <v>0</v>
      </c>
      <c r="I5" s="18">
        <v>19.091666666666665</v>
      </c>
      <c r="J5" s="21">
        <v>25.9</v>
      </c>
      <c r="K5" s="21">
        <v>8.5</v>
      </c>
    </row>
    <row r="6" spans="1:11" x14ac:dyDescent="0.25">
      <c r="A6" s="16">
        <v>41452</v>
      </c>
      <c r="B6" s="19">
        <v>0.75</v>
      </c>
      <c r="C6" s="17">
        <v>29.1</v>
      </c>
      <c r="D6" s="17">
        <v>0</v>
      </c>
      <c r="G6" s="20">
        <v>41456</v>
      </c>
      <c r="H6" s="21">
        <v>0</v>
      </c>
      <c r="I6" s="18">
        <v>16.608333333333338</v>
      </c>
      <c r="J6" s="21">
        <v>25.1</v>
      </c>
      <c r="K6" s="21">
        <v>6.1</v>
      </c>
    </row>
    <row r="7" spans="1:11" x14ac:dyDescent="0.25">
      <c r="A7" s="16">
        <v>41452</v>
      </c>
      <c r="B7" s="19">
        <v>0.79166666666666696</v>
      </c>
      <c r="C7" s="17">
        <v>28.3</v>
      </c>
      <c r="D7" s="17">
        <v>0</v>
      </c>
      <c r="G7" s="20">
        <v>41457</v>
      </c>
      <c r="H7" s="21">
        <v>0</v>
      </c>
      <c r="I7" s="18">
        <v>15.233333333333333</v>
      </c>
      <c r="J7" s="21">
        <v>23.4</v>
      </c>
      <c r="K7" s="21">
        <v>5.3</v>
      </c>
    </row>
    <row r="8" spans="1:11" x14ac:dyDescent="0.25">
      <c r="A8" s="16">
        <v>41452</v>
      </c>
      <c r="B8" s="19">
        <v>0.83333333333333304</v>
      </c>
      <c r="C8" s="17">
        <v>27.9</v>
      </c>
      <c r="D8" s="17">
        <v>0</v>
      </c>
      <c r="G8" s="20">
        <v>41458</v>
      </c>
      <c r="H8" s="21">
        <v>0</v>
      </c>
      <c r="I8" s="18">
        <v>12.479166666666664</v>
      </c>
      <c r="J8" s="21">
        <v>18.7</v>
      </c>
      <c r="K8" s="21">
        <v>7.6</v>
      </c>
    </row>
    <row r="9" spans="1:11" x14ac:dyDescent="0.25">
      <c r="A9" s="16">
        <v>41452</v>
      </c>
      <c r="B9" s="19">
        <v>0.875</v>
      </c>
      <c r="C9" s="17">
        <v>21.5</v>
      </c>
      <c r="D9" s="17">
        <v>0</v>
      </c>
      <c r="G9" s="20">
        <v>41459</v>
      </c>
      <c r="H9" s="21">
        <v>0</v>
      </c>
      <c r="I9" s="18">
        <v>12.770833333333334</v>
      </c>
      <c r="J9" s="21">
        <v>22.5</v>
      </c>
      <c r="K9" s="21">
        <v>1.3</v>
      </c>
    </row>
    <row r="10" spans="1:11" x14ac:dyDescent="0.25">
      <c r="A10" s="16">
        <v>41452</v>
      </c>
      <c r="B10" s="19">
        <v>0.91666666666666696</v>
      </c>
      <c r="C10" s="17">
        <v>20.100000000000001</v>
      </c>
      <c r="D10" s="17">
        <v>0</v>
      </c>
      <c r="G10" s="20">
        <v>41460</v>
      </c>
      <c r="H10" s="21">
        <v>0</v>
      </c>
      <c r="I10" s="18">
        <v>13.458333333333334</v>
      </c>
      <c r="J10" s="21">
        <v>23.4</v>
      </c>
      <c r="K10" s="21">
        <v>1.2</v>
      </c>
    </row>
    <row r="11" spans="1:11" x14ac:dyDescent="0.25">
      <c r="A11" s="16">
        <v>41452</v>
      </c>
      <c r="B11" s="19">
        <v>0.95833333333333304</v>
      </c>
      <c r="C11" s="17">
        <v>17.7</v>
      </c>
      <c r="D11" s="17">
        <v>0</v>
      </c>
      <c r="G11" s="20">
        <v>41461</v>
      </c>
      <c r="H11" s="21">
        <v>0</v>
      </c>
      <c r="I11" s="18">
        <v>14.470833333333331</v>
      </c>
      <c r="J11" s="21">
        <v>23.9</v>
      </c>
      <c r="K11" s="21">
        <v>3.1</v>
      </c>
    </row>
    <row r="12" spans="1:11" x14ac:dyDescent="0.25">
      <c r="A12" s="16">
        <v>41453</v>
      </c>
      <c r="B12" s="19">
        <v>1</v>
      </c>
      <c r="C12" s="17">
        <v>14.8</v>
      </c>
      <c r="D12" s="17">
        <v>0</v>
      </c>
      <c r="G12" s="20">
        <v>41462</v>
      </c>
      <c r="H12" s="21">
        <v>0</v>
      </c>
      <c r="I12" s="18">
        <v>13.929166666666669</v>
      </c>
      <c r="J12" s="21">
        <v>21.7</v>
      </c>
      <c r="K12" s="21">
        <v>4.7</v>
      </c>
    </row>
    <row r="13" spans="1:11" x14ac:dyDescent="0.25">
      <c r="A13" s="16">
        <v>41453</v>
      </c>
      <c r="B13" s="19">
        <v>1.0416666666666701</v>
      </c>
      <c r="C13" s="17">
        <v>14.3</v>
      </c>
      <c r="D13" s="17">
        <v>0</v>
      </c>
      <c r="G13" s="20">
        <v>41463</v>
      </c>
      <c r="H13" s="21">
        <v>0</v>
      </c>
      <c r="I13" s="18">
        <v>13.812499999999998</v>
      </c>
      <c r="J13" s="21">
        <v>20.6</v>
      </c>
      <c r="K13" s="21">
        <v>8</v>
      </c>
    </row>
    <row r="14" spans="1:11" x14ac:dyDescent="0.25">
      <c r="A14" s="16">
        <v>41453</v>
      </c>
      <c r="B14" s="19">
        <v>1.0833333333333299</v>
      </c>
      <c r="C14" s="17">
        <v>12.8</v>
      </c>
      <c r="D14" s="17">
        <v>0</v>
      </c>
      <c r="G14" s="20">
        <v>41464</v>
      </c>
      <c r="H14" s="21">
        <v>17.399999999999999</v>
      </c>
      <c r="I14" s="18">
        <v>7.3041666666666663</v>
      </c>
      <c r="J14" s="21">
        <v>9.3000000000000007</v>
      </c>
      <c r="K14" s="21">
        <v>5.8</v>
      </c>
    </row>
    <row r="15" spans="1:11" x14ac:dyDescent="0.25">
      <c r="A15" s="16">
        <v>41453</v>
      </c>
      <c r="B15" s="19">
        <v>1.125</v>
      </c>
      <c r="C15" s="17">
        <v>11.1</v>
      </c>
      <c r="D15" s="17">
        <v>0</v>
      </c>
      <c r="G15" s="20">
        <v>41465</v>
      </c>
      <c r="H15" s="21">
        <v>21.2</v>
      </c>
      <c r="I15" s="18">
        <v>7.9624999999999986</v>
      </c>
      <c r="J15" s="21">
        <v>12.1</v>
      </c>
      <c r="K15" s="21">
        <v>5.3</v>
      </c>
    </row>
    <row r="16" spans="1:11" x14ac:dyDescent="0.25">
      <c r="A16" s="16">
        <v>41453</v>
      </c>
      <c r="B16" s="19">
        <v>1.1666666666666701</v>
      </c>
      <c r="C16" s="17">
        <v>9.1</v>
      </c>
      <c r="D16" s="17">
        <v>0</v>
      </c>
      <c r="G16" s="20">
        <v>41466</v>
      </c>
      <c r="H16" s="21">
        <v>0.2</v>
      </c>
      <c r="I16" s="18">
        <v>10.445833333333333</v>
      </c>
      <c r="J16" s="21">
        <v>14.4</v>
      </c>
      <c r="K16" s="21">
        <v>7</v>
      </c>
    </row>
    <row r="17" spans="1:11" x14ac:dyDescent="0.25">
      <c r="A17" s="16">
        <v>41453</v>
      </c>
      <c r="B17" s="19">
        <v>1.2083333333333299</v>
      </c>
      <c r="C17" s="17">
        <v>9</v>
      </c>
      <c r="D17" s="17">
        <v>0</v>
      </c>
      <c r="G17" s="20">
        <v>41467</v>
      </c>
      <c r="H17" s="21">
        <v>0.2</v>
      </c>
      <c r="I17" s="18">
        <v>13.841666666666667</v>
      </c>
      <c r="J17" s="21">
        <v>19.8</v>
      </c>
      <c r="K17" s="21">
        <v>7.7</v>
      </c>
    </row>
    <row r="18" spans="1:11" x14ac:dyDescent="0.25">
      <c r="A18" s="16">
        <v>41453</v>
      </c>
      <c r="B18" s="19">
        <v>1.25</v>
      </c>
      <c r="C18" s="17">
        <v>9.6</v>
      </c>
      <c r="D18" s="17">
        <v>0</v>
      </c>
      <c r="G18" s="20">
        <v>41468</v>
      </c>
      <c r="H18" s="21">
        <v>0</v>
      </c>
      <c r="I18" s="18">
        <v>15.695833333333335</v>
      </c>
      <c r="J18" s="21">
        <v>25.8</v>
      </c>
      <c r="K18" s="21">
        <v>3.1</v>
      </c>
    </row>
    <row r="19" spans="1:11" x14ac:dyDescent="0.25">
      <c r="A19" s="16">
        <v>41453</v>
      </c>
      <c r="B19" s="19">
        <v>1.2916666666666701</v>
      </c>
      <c r="C19" s="17">
        <v>10.1</v>
      </c>
      <c r="D19" s="17">
        <v>0</v>
      </c>
      <c r="G19" s="20">
        <v>41469</v>
      </c>
      <c r="H19" s="21">
        <v>0</v>
      </c>
      <c r="I19" s="18">
        <v>17.245833333333334</v>
      </c>
      <c r="J19" s="21">
        <v>27.7</v>
      </c>
      <c r="K19" s="21">
        <v>3.2</v>
      </c>
    </row>
    <row r="20" spans="1:11" x14ac:dyDescent="0.25">
      <c r="A20" s="16">
        <v>41453</v>
      </c>
      <c r="B20" s="19">
        <v>1.3333333333333299</v>
      </c>
      <c r="C20" s="17">
        <v>10.6</v>
      </c>
      <c r="D20" s="17">
        <v>0</v>
      </c>
      <c r="G20" s="20">
        <v>41470</v>
      </c>
      <c r="H20" s="21">
        <v>0</v>
      </c>
      <c r="I20" s="18">
        <v>18.599999999999998</v>
      </c>
      <c r="J20" s="21">
        <v>28.3</v>
      </c>
      <c r="K20" s="21">
        <v>5.9</v>
      </c>
    </row>
    <row r="21" spans="1:11" x14ac:dyDescent="0.25">
      <c r="A21" s="16">
        <v>41453</v>
      </c>
      <c r="B21" s="19">
        <v>1.375</v>
      </c>
      <c r="C21" s="17">
        <v>12.4</v>
      </c>
      <c r="D21" s="17">
        <v>0</v>
      </c>
      <c r="G21" s="20">
        <v>41471</v>
      </c>
      <c r="H21" s="21">
        <v>0</v>
      </c>
      <c r="I21" s="18">
        <v>17.8</v>
      </c>
      <c r="J21" s="21">
        <v>26.7</v>
      </c>
      <c r="K21" s="21">
        <v>8.6</v>
      </c>
    </row>
    <row r="22" spans="1:11" x14ac:dyDescent="0.25">
      <c r="A22" s="16">
        <v>41453</v>
      </c>
      <c r="B22" s="19">
        <v>1.4166666666666701</v>
      </c>
      <c r="C22" s="17">
        <v>12.1</v>
      </c>
      <c r="D22" s="17">
        <v>0</v>
      </c>
      <c r="G22" s="20">
        <v>41472</v>
      </c>
      <c r="H22" s="21">
        <v>0</v>
      </c>
      <c r="I22" s="18">
        <v>17.945833333333333</v>
      </c>
      <c r="J22" s="21">
        <v>26.6</v>
      </c>
      <c r="K22" s="21">
        <v>10.4</v>
      </c>
    </row>
    <row r="23" spans="1:11" x14ac:dyDescent="0.25">
      <c r="A23" s="16">
        <v>41453</v>
      </c>
      <c r="B23" s="19">
        <v>1.4583333333333299</v>
      </c>
      <c r="C23" s="17">
        <v>12.2</v>
      </c>
      <c r="D23" s="17">
        <v>0</v>
      </c>
      <c r="G23" s="20">
        <v>41473</v>
      </c>
      <c r="H23" s="21">
        <v>0.2</v>
      </c>
      <c r="I23" s="18">
        <v>17.854166666666668</v>
      </c>
      <c r="J23" s="21">
        <v>27.3</v>
      </c>
      <c r="K23" s="21">
        <v>11.3</v>
      </c>
    </row>
    <row r="24" spans="1:11" x14ac:dyDescent="0.25">
      <c r="A24" s="16">
        <v>41453</v>
      </c>
      <c r="B24" s="19">
        <v>1.5</v>
      </c>
      <c r="C24" s="17">
        <v>11.4</v>
      </c>
      <c r="D24" s="17">
        <v>1.5</v>
      </c>
      <c r="G24" s="20">
        <v>41474</v>
      </c>
      <c r="H24" s="21">
        <v>1.9</v>
      </c>
      <c r="I24" s="18">
        <v>14.8375</v>
      </c>
      <c r="J24" s="21">
        <v>18.2</v>
      </c>
      <c r="K24" s="21">
        <v>10.3</v>
      </c>
    </row>
    <row r="25" spans="1:11" x14ac:dyDescent="0.25">
      <c r="A25" s="16">
        <v>41453</v>
      </c>
      <c r="B25" s="19">
        <v>1.5416666666666701</v>
      </c>
      <c r="C25" s="17">
        <v>16.2</v>
      </c>
      <c r="D25" s="17">
        <v>0</v>
      </c>
      <c r="G25" s="20">
        <v>41475</v>
      </c>
      <c r="H25" s="21">
        <v>27.2</v>
      </c>
      <c r="I25" s="18">
        <v>10.129166666666666</v>
      </c>
      <c r="J25" s="21">
        <v>12.4</v>
      </c>
      <c r="K25" s="21">
        <v>8.5</v>
      </c>
    </row>
    <row r="26" spans="1:11" x14ac:dyDescent="0.25">
      <c r="A26" s="16">
        <v>41453</v>
      </c>
      <c r="B26" s="19">
        <v>1.5833333333333299</v>
      </c>
      <c r="C26" s="17">
        <v>20.2</v>
      </c>
      <c r="D26" s="17">
        <v>0</v>
      </c>
      <c r="G26" s="20">
        <v>41476</v>
      </c>
      <c r="H26" s="21">
        <v>8.0000000000000018</v>
      </c>
      <c r="I26" s="18">
        <v>9.5791666666666675</v>
      </c>
      <c r="J26" s="21">
        <v>12.1</v>
      </c>
      <c r="K26" s="21">
        <v>7.6</v>
      </c>
    </row>
    <row r="27" spans="1:11" x14ac:dyDescent="0.25">
      <c r="A27" s="16">
        <v>41453</v>
      </c>
      <c r="B27" s="19">
        <v>1.625</v>
      </c>
      <c r="C27" s="17">
        <v>22.3</v>
      </c>
      <c r="D27" s="17">
        <v>0</v>
      </c>
      <c r="G27" s="20">
        <v>41477</v>
      </c>
      <c r="H27" s="21">
        <v>5.3000000000000007</v>
      </c>
      <c r="I27" s="18">
        <v>11.654166666666667</v>
      </c>
      <c r="J27" s="21">
        <v>16</v>
      </c>
      <c r="K27" s="21">
        <v>9.1999999999999993</v>
      </c>
    </row>
    <row r="28" spans="1:11" x14ac:dyDescent="0.25">
      <c r="A28" s="16">
        <v>41453</v>
      </c>
      <c r="B28" s="19">
        <v>1.6666666666666701</v>
      </c>
      <c r="C28" s="17">
        <v>23</v>
      </c>
      <c r="D28" s="17">
        <v>0</v>
      </c>
      <c r="G28" s="20">
        <v>41478</v>
      </c>
      <c r="H28" s="21">
        <v>0.2</v>
      </c>
      <c r="I28" s="18">
        <v>15.475000000000001</v>
      </c>
      <c r="J28" s="21">
        <v>23</v>
      </c>
      <c r="K28" s="21">
        <v>8.8000000000000007</v>
      </c>
    </row>
    <row r="29" spans="1:11" x14ac:dyDescent="0.25">
      <c r="A29" s="16">
        <v>41453</v>
      </c>
      <c r="B29" s="19">
        <v>1.7083333333333299</v>
      </c>
      <c r="C29" s="17">
        <v>22.8</v>
      </c>
      <c r="D29" s="17">
        <v>0</v>
      </c>
      <c r="G29" s="20">
        <v>41479</v>
      </c>
      <c r="H29" s="21">
        <v>0</v>
      </c>
      <c r="I29" s="18">
        <v>16.12083333333333</v>
      </c>
      <c r="J29" s="21">
        <v>27.6</v>
      </c>
      <c r="K29" s="21">
        <v>5.5</v>
      </c>
    </row>
    <row r="30" spans="1:11" x14ac:dyDescent="0.25">
      <c r="A30" s="16">
        <v>41453</v>
      </c>
      <c r="B30" s="19">
        <v>1.75</v>
      </c>
      <c r="C30" s="17">
        <v>16.8</v>
      </c>
      <c r="D30" s="17">
        <v>0</v>
      </c>
      <c r="G30" s="20">
        <v>41480</v>
      </c>
      <c r="H30" s="21">
        <v>27.599999999999994</v>
      </c>
      <c r="I30" s="18">
        <v>11.808333333333335</v>
      </c>
      <c r="J30" s="21">
        <v>13.7</v>
      </c>
      <c r="K30" s="21">
        <v>10.7</v>
      </c>
    </row>
    <row r="31" spans="1:11" x14ac:dyDescent="0.25">
      <c r="A31" s="16">
        <v>41453</v>
      </c>
      <c r="B31" s="19">
        <v>1.7916666666666701</v>
      </c>
      <c r="C31" s="17">
        <v>19.100000000000001</v>
      </c>
      <c r="D31" s="17">
        <v>0</v>
      </c>
      <c r="G31" s="20">
        <v>41481</v>
      </c>
      <c r="H31" s="21">
        <v>1.5</v>
      </c>
      <c r="I31" s="18">
        <v>13.254166666666665</v>
      </c>
      <c r="J31" s="21">
        <v>20.5</v>
      </c>
      <c r="K31" s="21">
        <v>9</v>
      </c>
    </row>
    <row r="32" spans="1:11" x14ac:dyDescent="0.25">
      <c r="A32" s="16">
        <v>41453</v>
      </c>
      <c r="B32" s="19">
        <v>1.8333333333333299</v>
      </c>
      <c r="C32" s="17">
        <v>20.7</v>
      </c>
      <c r="D32" s="17">
        <v>0</v>
      </c>
      <c r="G32" s="20">
        <v>41482</v>
      </c>
      <c r="H32" s="21">
        <v>4.9000000000000004</v>
      </c>
      <c r="I32" s="18">
        <v>14.245833333333332</v>
      </c>
      <c r="J32" s="21">
        <v>20.6</v>
      </c>
      <c r="K32" s="21">
        <v>10.3</v>
      </c>
    </row>
    <row r="33" spans="1:11" x14ac:dyDescent="0.25">
      <c r="A33" s="16">
        <v>41453</v>
      </c>
      <c r="B33" s="19">
        <v>1.875</v>
      </c>
      <c r="C33" s="17">
        <v>17.3</v>
      </c>
      <c r="D33" s="17">
        <v>0</v>
      </c>
      <c r="G33" s="20">
        <v>41483</v>
      </c>
      <c r="H33" s="21">
        <v>3.5</v>
      </c>
      <c r="I33" s="18">
        <v>17.474999999999994</v>
      </c>
      <c r="J33" s="21">
        <v>25.4</v>
      </c>
      <c r="K33" s="21">
        <v>11.3</v>
      </c>
    </row>
    <row r="34" spans="1:11" x14ac:dyDescent="0.25">
      <c r="A34" s="16">
        <v>41453</v>
      </c>
      <c r="B34" s="19">
        <v>1.9166666666666701</v>
      </c>
      <c r="C34" s="17">
        <v>15.2</v>
      </c>
      <c r="D34" s="17">
        <v>0</v>
      </c>
      <c r="G34" s="20">
        <v>41484</v>
      </c>
      <c r="H34" s="21">
        <v>0</v>
      </c>
      <c r="I34" s="18">
        <v>19.654166666666665</v>
      </c>
      <c r="J34" s="21">
        <v>30.7</v>
      </c>
      <c r="K34" s="21">
        <v>7.3</v>
      </c>
    </row>
    <row r="35" spans="1:11" x14ac:dyDescent="0.25">
      <c r="A35" s="16">
        <v>41453</v>
      </c>
      <c r="B35" s="19">
        <v>1.9583333333333299</v>
      </c>
      <c r="C35" s="17">
        <v>13.7</v>
      </c>
      <c r="D35" s="17">
        <v>0</v>
      </c>
      <c r="G35" s="20">
        <v>41485</v>
      </c>
      <c r="H35" s="21">
        <v>0</v>
      </c>
      <c r="I35" s="18">
        <v>19.575000000000003</v>
      </c>
      <c r="J35" s="21">
        <v>29.8</v>
      </c>
      <c r="K35" s="21">
        <v>10.8</v>
      </c>
    </row>
    <row r="36" spans="1:11" x14ac:dyDescent="0.25">
      <c r="A36" s="16">
        <v>41454</v>
      </c>
      <c r="B36" s="19">
        <v>2</v>
      </c>
      <c r="C36" s="17">
        <v>11.8</v>
      </c>
      <c r="D36" s="17">
        <v>2.5</v>
      </c>
      <c r="G36" s="20">
        <v>41486</v>
      </c>
      <c r="H36" s="21">
        <v>12.6</v>
      </c>
      <c r="I36" s="18">
        <v>16.758333333333333</v>
      </c>
      <c r="J36" s="21">
        <v>28.3</v>
      </c>
      <c r="K36" s="21">
        <v>8.4</v>
      </c>
    </row>
    <row r="37" spans="1:11" x14ac:dyDescent="0.25">
      <c r="A37" s="16">
        <v>41454</v>
      </c>
      <c r="B37" s="19">
        <v>2.0416666666666701</v>
      </c>
      <c r="C37" s="17">
        <v>10.4</v>
      </c>
      <c r="D37" s="17">
        <v>0</v>
      </c>
      <c r="G37" s="20">
        <v>41487</v>
      </c>
      <c r="H37" s="21">
        <v>0</v>
      </c>
      <c r="I37" s="18">
        <v>17.016666666666669</v>
      </c>
      <c r="J37" s="21">
        <v>29.6</v>
      </c>
      <c r="K37" s="21">
        <v>4.7</v>
      </c>
    </row>
    <row r="38" spans="1:11" x14ac:dyDescent="0.25">
      <c r="A38" s="16">
        <v>41454</v>
      </c>
      <c r="B38" s="19">
        <v>2.0833333333333299</v>
      </c>
      <c r="C38" s="17">
        <v>10</v>
      </c>
      <c r="D38" s="17">
        <v>0</v>
      </c>
      <c r="G38" s="20">
        <v>41488</v>
      </c>
      <c r="H38" s="21">
        <v>0</v>
      </c>
      <c r="I38" s="18">
        <v>18.666666666666664</v>
      </c>
      <c r="J38" s="21">
        <v>29.8</v>
      </c>
      <c r="K38" s="21">
        <v>5.5</v>
      </c>
    </row>
    <row r="39" spans="1:11" x14ac:dyDescent="0.25">
      <c r="A39" s="16">
        <v>41454</v>
      </c>
      <c r="B39" s="19">
        <v>2.125</v>
      </c>
      <c r="C39" s="17">
        <v>9.8000000000000007</v>
      </c>
      <c r="D39" s="17">
        <v>1.7</v>
      </c>
      <c r="G39" s="20">
        <v>41489</v>
      </c>
      <c r="H39" s="21">
        <v>0</v>
      </c>
      <c r="I39" s="18">
        <v>14.745833333333332</v>
      </c>
      <c r="J39" s="21">
        <v>20.8</v>
      </c>
      <c r="K39" s="21">
        <v>4.7</v>
      </c>
    </row>
    <row r="40" spans="1:11" x14ac:dyDescent="0.25">
      <c r="A40" s="16">
        <v>41454</v>
      </c>
      <c r="B40" s="19">
        <v>2.1666666666666701</v>
      </c>
      <c r="C40" s="17">
        <v>9.1</v>
      </c>
      <c r="D40" s="17">
        <v>0.2</v>
      </c>
      <c r="G40" s="20">
        <v>41490</v>
      </c>
      <c r="H40" s="21">
        <v>0</v>
      </c>
      <c r="I40" s="18">
        <v>14.608333333333334</v>
      </c>
      <c r="J40" s="21">
        <v>23.5</v>
      </c>
      <c r="K40" s="21">
        <v>5.2</v>
      </c>
    </row>
    <row r="41" spans="1:11" x14ac:dyDescent="0.25">
      <c r="A41" s="16">
        <v>41454</v>
      </c>
      <c r="B41" s="19">
        <v>2.2083333333333299</v>
      </c>
      <c r="C41" s="17">
        <v>8.6</v>
      </c>
      <c r="D41" s="17">
        <v>0</v>
      </c>
      <c r="G41" s="20">
        <v>41491</v>
      </c>
      <c r="H41" s="21">
        <v>0</v>
      </c>
      <c r="I41" s="18">
        <v>15.620833333333332</v>
      </c>
      <c r="J41" s="21">
        <v>25.7</v>
      </c>
      <c r="K41" s="21">
        <v>5</v>
      </c>
    </row>
    <row r="42" spans="1:11" x14ac:dyDescent="0.25">
      <c r="A42" s="16">
        <v>41454</v>
      </c>
      <c r="B42" s="19">
        <v>2.25</v>
      </c>
      <c r="C42" s="17">
        <v>7.5</v>
      </c>
      <c r="D42" s="17">
        <v>0</v>
      </c>
      <c r="G42" s="20">
        <v>41492</v>
      </c>
      <c r="H42" s="21">
        <v>0</v>
      </c>
      <c r="I42" s="18">
        <v>15.466666666666669</v>
      </c>
      <c r="J42" s="21">
        <v>26.6</v>
      </c>
      <c r="K42" s="21">
        <v>3.1</v>
      </c>
    </row>
    <row r="43" spans="1:11" x14ac:dyDescent="0.25">
      <c r="A43" s="16">
        <v>41454</v>
      </c>
      <c r="B43" s="19">
        <v>2.2916666666666701</v>
      </c>
      <c r="C43" s="17">
        <v>8.1999999999999993</v>
      </c>
      <c r="D43" s="17">
        <v>0</v>
      </c>
      <c r="G43" s="20">
        <v>41493</v>
      </c>
      <c r="H43" s="21">
        <v>0</v>
      </c>
      <c r="I43" s="18">
        <v>13.899999999999999</v>
      </c>
      <c r="J43" s="21">
        <v>22</v>
      </c>
      <c r="K43" s="21">
        <v>3.1</v>
      </c>
    </row>
    <row r="44" spans="1:11" x14ac:dyDescent="0.25">
      <c r="A44" s="16">
        <v>41454</v>
      </c>
      <c r="B44" s="19">
        <v>2.3333333333333299</v>
      </c>
      <c r="C44" s="17">
        <v>9.5</v>
      </c>
      <c r="D44" s="17">
        <v>0</v>
      </c>
      <c r="G44" s="20">
        <v>41494</v>
      </c>
      <c r="H44" s="21">
        <v>0</v>
      </c>
      <c r="I44" s="18">
        <v>14.49375</v>
      </c>
      <c r="J44" s="21">
        <v>19.8</v>
      </c>
      <c r="K44" s="21">
        <v>12.4</v>
      </c>
    </row>
    <row r="45" spans="1:11" x14ac:dyDescent="0.25">
      <c r="A45" s="16">
        <v>41454</v>
      </c>
      <c r="B45" s="19">
        <v>2.375</v>
      </c>
      <c r="C45" s="17">
        <v>10.4</v>
      </c>
      <c r="D45" s="17">
        <v>0</v>
      </c>
      <c r="G45" s="20" t="s">
        <v>168</v>
      </c>
      <c r="H45" s="21">
        <v>137.8000000000001</v>
      </c>
      <c r="I45" s="18">
        <v>14.936138613861399</v>
      </c>
      <c r="J45" s="21">
        <v>30.7</v>
      </c>
      <c r="K45" s="21">
        <v>1.2</v>
      </c>
    </row>
    <row r="46" spans="1:11" x14ac:dyDescent="0.25">
      <c r="A46" s="16">
        <v>41454</v>
      </c>
      <c r="B46" s="19">
        <v>2.4166666666666701</v>
      </c>
      <c r="C46" s="17">
        <v>11.4</v>
      </c>
      <c r="D46" s="17">
        <v>0</v>
      </c>
    </row>
    <row r="47" spans="1:11" x14ac:dyDescent="0.25">
      <c r="A47" s="16">
        <v>41454</v>
      </c>
      <c r="B47" s="19">
        <v>2.4583333333333299</v>
      </c>
      <c r="C47" s="17">
        <v>15.8</v>
      </c>
      <c r="D47" s="17">
        <v>0</v>
      </c>
    </row>
    <row r="48" spans="1:11" x14ac:dyDescent="0.25">
      <c r="A48" s="16">
        <v>41454</v>
      </c>
      <c r="B48" s="19">
        <v>2.5</v>
      </c>
      <c r="C48" s="17">
        <v>20.3</v>
      </c>
      <c r="D48" s="17">
        <v>0</v>
      </c>
    </row>
    <row r="49" spans="1:4" x14ac:dyDescent="0.25">
      <c r="A49" s="16">
        <v>41454</v>
      </c>
      <c r="B49" s="19">
        <v>2.5416666666666701</v>
      </c>
      <c r="C49" s="17">
        <v>22.6</v>
      </c>
      <c r="D49" s="17">
        <v>0</v>
      </c>
    </row>
    <row r="50" spans="1:4" x14ac:dyDescent="0.25">
      <c r="A50" s="16">
        <v>41454</v>
      </c>
      <c r="B50" s="19">
        <v>2.5833333333333299</v>
      </c>
      <c r="C50" s="17">
        <v>24.3</v>
      </c>
      <c r="D50" s="17">
        <v>0</v>
      </c>
    </row>
    <row r="51" spans="1:4" x14ac:dyDescent="0.25">
      <c r="A51" s="16">
        <v>41454</v>
      </c>
      <c r="B51" s="19">
        <v>2.625</v>
      </c>
      <c r="C51" s="17">
        <v>25.6</v>
      </c>
      <c r="D51" s="17">
        <v>0</v>
      </c>
    </row>
    <row r="52" spans="1:4" x14ac:dyDescent="0.25">
      <c r="A52" s="16">
        <v>41454</v>
      </c>
      <c r="B52" s="19">
        <v>2.6666666666666701</v>
      </c>
      <c r="C52" s="17">
        <v>25.3</v>
      </c>
      <c r="D52" s="17">
        <v>0</v>
      </c>
    </row>
    <row r="53" spans="1:4" x14ac:dyDescent="0.25">
      <c r="A53" s="16">
        <v>41454</v>
      </c>
      <c r="B53" s="19">
        <v>2.7083333333333299</v>
      </c>
      <c r="C53" s="17">
        <v>26.2</v>
      </c>
      <c r="D53" s="17">
        <v>0</v>
      </c>
    </row>
    <row r="54" spans="1:4" x14ac:dyDescent="0.25">
      <c r="A54" s="16">
        <v>41454</v>
      </c>
      <c r="B54" s="19">
        <v>2.75</v>
      </c>
      <c r="C54" s="17">
        <v>24.4</v>
      </c>
      <c r="D54" s="17">
        <v>0</v>
      </c>
    </row>
    <row r="55" spans="1:4" x14ac:dyDescent="0.25">
      <c r="A55" s="16">
        <v>41454</v>
      </c>
      <c r="B55" s="19">
        <v>2.7916666666666701</v>
      </c>
      <c r="C55" s="17">
        <v>21.7</v>
      </c>
      <c r="D55" s="17">
        <v>0</v>
      </c>
    </row>
    <row r="56" spans="1:4" x14ac:dyDescent="0.25">
      <c r="A56" s="16">
        <v>41454</v>
      </c>
      <c r="B56" s="19">
        <v>2.8333333333333299</v>
      </c>
      <c r="C56" s="17">
        <v>22.7</v>
      </c>
      <c r="D56" s="17">
        <v>0</v>
      </c>
    </row>
    <row r="57" spans="1:4" x14ac:dyDescent="0.25">
      <c r="A57" s="16">
        <v>41454</v>
      </c>
      <c r="B57" s="19">
        <v>2.875</v>
      </c>
      <c r="C57" s="17">
        <v>22.1</v>
      </c>
      <c r="D57" s="17">
        <v>0</v>
      </c>
    </row>
    <row r="58" spans="1:4" x14ac:dyDescent="0.25">
      <c r="A58" s="16">
        <v>41454</v>
      </c>
      <c r="B58" s="19">
        <v>2.9166666666666701</v>
      </c>
      <c r="C58" s="17">
        <v>18.2</v>
      </c>
      <c r="D58" s="17">
        <v>0</v>
      </c>
    </row>
    <row r="59" spans="1:4" x14ac:dyDescent="0.25">
      <c r="A59" s="16">
        <v>41454</v>
      </c>
      <c r="B59" s="19">
        <v>2.9583333333333299</v>
      </c>
      <c r="C59" s="17">
        <v>17.100000000000001</v>
      </c>
      <c r="D59" s="17">
        <v>0</v>
      </c>
    </row>
    <row r="60" spans="1:4" x14ac:dyDescent="0.25">
      <c r="A60" s="16">
        <v>41455</v>
      </c>
      <c r="B60" s="19">
        <v>3</v>
      </c>
      <c r="C60" s="17">
        <v>15.9</v>
      </c>
      <c r="D60" s="17">
        <v>0</v>
      </c>
    </row>
    <row r="61" spans="1:4" x14ac:dyDescent="0.25">
      <c r="A61" s="16">
        <v>41455</v>
      </c>
      <c r="B61" s="19">
        <v>3.0416666666666701</v>
      </c>
      <c r="C61" s="17">
        <v>14.9</v>
      </c>
      <c r="D61" s="17">
        <v>0</v>
      </c>
    </row>
    <row r="62" spans="1:4" x14ac:dyDescent="0.25">
      <c r="A62" s="16">
        <v>41455</v>
      </c>
      <c r="B62" s="19">
        <v>3.0833333333333299</v>
      </c>
      <c r="C62" s="17">
        <v>14.4</v>
      </c>
      <c r="D62" s="17">
        <v>0</v>
      </c>
    </row>
    <row r="63" spans="1:4" x14ac:dyDescent="0.25">
      <c r="A63" s="16">
        <v>41455</v>
      </c>
      <c r="B63" s="19">
        <v>3.125</v>
      </c>
      <c r="C63" s="17">
        <v>13.1</v>
      </c>
      <c r="D63" s="17">
        <v>0</v>
      </c>
    </row>
    <row r="64" spans="1:4" x14ac:dyDescent="0.25">
      <c r="A64" s="16">
        <v>41455</v>
      </c>
      <c r="B64" s="19">
        <v>3.1666666666666701</v>
      </c>
      <c r="C64" s="17">
        <v>10.4</v>
      </c>
      <c r="D64" s="17">
        <v>0</v>
      </c>
    </row>
    <row r="65" spans="1:4" x14ac:dyDescent="0.25">
      <c r="A65" s="16">
        <v>41455</v>
      </c>
      <c r="B65" s="19">
        <v>3.2083333333333299</v>
      </c>
      <c r="C65" s="17">
        <v>8.5</v>
      </c>
      <c r="D65" s="17">
        <v>0</v>
      </c>
    </row>
    <row r="66" spans="1:4" x14ac:dyDescent="0.25">
      <c r="A66" s="16">
        <v>41455</v>
      </c>
      <c r="B66" s="19">
        <v>3.25</v>
      </c>
      <c r="C66" s="17">
        <v>9.3000000000000007</v>
      </c>
      <c r="D66" s="17">
        <v>0</v>
      </c>
    </row>
    <row r="67" spans="1:4" x14ac:dyDescent="0.25">
      <c r="A67" s="16">
        <v>41455</v>
      </c>
      <c r="B67" s="19">
        <v>3.2916666666666701</v>
      </c>
      <c r="C67" s="17">
        <v>10.6</v>
      </c>
      <c r="D67" s="17">
        <v>0</v>
      </c>
    </row>
    <row r="68" spans="1:4" x14ac:dyDescent="0.25">
      <c r="A68" s="16">
        <v>41455</v>
      </c>
      <c r="B68" s="19">
        <v>3.3333333333333299</v>
      </c>
      <c r="C68" s="17">
        <v>13.6</v>
      </c>
      <c r="D68" s="17">
        <v>0</v>
      </c>
    </row>
    <row r="69" spans="1:4" x14ac:dyDescent="0.25">
      <c r="A69" s="16">
        <v>41455</v>
      </c>
      <c r="B69" s="19">
        <v>3.375</v>
      </c>
      <c r="C69" s="17">
        <v>16.5</v>
      </c>
      <c r="D69" s="17">
        <v>0</v>
      </c>
    </row>
    <row r="70" spans="1:4" x14ac:dyDescent="0.25">
      <c r="A70" s="16">
        <v>41455</v>
      </c>
      <c r="B70" s="19">
        <v>3.4166666666666701</v>
      </c>
      <c r="C70" s="17">
        <v>18.899999999999999</v>
      </c>
      <c r="D70" s="17">
        <v>0</v>
      </c>
    </row>
    <row r="71" spans="1:4" x14ac:dyDescent="0.25">
      <c r="A71" s="16">
        <v>41455</v>
      </c>
      <c r="B71" s="19">
        <v>3.4583333333333299</v>
      </c>
      <c r="C71" s="17">
        <v>21.2</v>
      </c>
      <c r="D71" s="17">
        <v>0</v>
      </c>
    </row>
    <row r="72" spans="1:4" x14ac:dyDescent="0.25">
      <c r="A72" s="16">
        <v>41455</v>
      </c>
      <c r="B72" s="19">
        <v>3.5</v>
      </c>
      <c r="C72" s="17">
        <v>23.1</v>
      </c>
      <c r="D72" s="17">
        <v>0</v>
      </c>
    </row>
    <row r="73" spans="1:4" x14ac:dyDescent="0.25">
      <c r="A73" s="16">
        <v>41455</v>
      </c>
      <c r="B73" s="19">
        <v>3.5416666666666701</v>
      </c>
      <c r="C73" s="17">
        <v>24</v>
      </c>
      <c r="D73" s="17">
        <v>0</v>
      </c>
    </row>
    <row r="74" spans="1:4" x14ac:dyDescent="0.25">
      <c r="A74" s="16">
        <v>41455</v>
      </c>
      <c r="B74" s="19">
        <v>3.5833333333333299</v>
      </c>
      <c r="C74" s="17">
        <v>24.8</v>
      </c>
      <c r="D74" s="17">
        <v>0</v>
      </c>
    </row>
    <row r="75" spans="1:4" x14ac:dyDescent="0.25">
      <c r="A75" s="16">
        <v>41455</v>
      </c>
      <c r="B75" s="19">
        <v>3.625</v>
      </c>
      <c r="C75" s="17">
        <v>25.1</v>
      </c>
      <c r="D75" s="17">
        <v>0</v>
      </c>
    </row>
    <row r="76" spans="1:4" x14ac:dyDescent="0.25">
      <c r="A76" s="16">
        <v>41455</v>
      </c>
      <c r="B76" s="19">
        <v>3.6666666666666701</v>
      </c>
      <c r="C76" s="17">
        <v>25.3</v>
      </c>
      <c r="D76" s="17">
        <v>0</v>
      </c>
    </row>
    <row r="77" spans="1:4" x14ac:dyDescent="0.25">
      <c r="A77" s="16">
        <v>41455</v>
      </c>
      <c r="B77" s="19">
        <v>3.7083333333333299</v>
      </c>
      <c r="C77" s="17">
        <v>25.7</v>
      </c>
      <c r="D77" s="17">
        <v>0</v>
      </c>
    </row>
    <row r="78" spans="1:4" x14ac:dyDescent="0.25">
      <c r="A78" s="16">
        <v>41455</v>
      </c>
      <c r="B78" s="19">
        <v>3.75</v>
      </c>
      <c r="C78" s="17">
        <v>24.9</v>
      </c>
      <c r="D78" s="17">
        <v>0</v>
      </c>
    </row>
    <row r="79" spans="1:4" x14ac:dyDescent="0.25">
      <c r="A79" s="16">
        <v>41455</v>
      </c>
      <c r="B79" s="19">
        <v>3.7916666666666701</v>
      </c>
      <c r="C79" s="17">
        <v>23.3</v>
      </c>
      <c r="D79" s="17">
        <v>0</v>
      </c>
    </row>
    <row r="80" spans="1:4" x14ac:dyDescent="0.25">
      <c r="A80" s="16">
        <v>41455</v>
      </c>
      <c r="B80" s="19">
        <v>3.8333333333333299</v>
      </c>
      <c r="C80" s="17">
        <v>24.6</v>
      </c>
      <c r="D80" s="17">
        <v>0</v>
      </c>
    </row>
    <row r="81" spans="1:4" x14ac:dyDescent="0.25">
      <c r="A81" s="16">
        <v>41455</v>
      </c>
      <c r="B81" s="19">
        <v>3.875</v>
      </c>
      <c r="C81" s="17">
        <v>25.9</v>
      </c>
      <c r="D81" s="17">
        <v>0</v>
      </c>
    </row>
    <row r="82" spans="1:4" x14ac:dyDescent="0.25">
      <c r="A82" s="16">
        <v>41455</v>
      </c>
      <c r="B82" s="19">
        <v>3.9166666666666701</v>
      </c>
      <c r="C82" s="17">
        <v>23.9</v>
      </c>
      <c r="D82" s="17">
        <v>0</v>
      </c>
    </row>
    <row r="83" spans="1:4" x14ac:dyDescent="0.25">
      <c r="A83" s="16">
        <v>41455</v>
      </c>
      <c r="B83" s="19">
        <v>3.9583333333333299</v>
      </c>
      <c r="C83" s="17">
        <v>20.3</v>
      </c>
      <c r="D83" s="17">
        <v>0</v>
      </c>
    </row>
    <row r="84" spans="1:4" x14ac:dyDescent="0.25">
      <c r="A84" s="16">
        <v>41456</v>
      </c>
      <c r="B84" s="19">
        <v>0</v>
      </c>
      <c r="C84" s="17">
        <v>15.7</v>
      </c>
      <c r="D84" s="17">
        <v>0</v>
      </c>
    </row>
    <row r="85" spans="1:4" x14ac:dyDescent="0.25">
      <c r="A85" s="16">
        <v>41456</v>
      </c>
      <c r="B85" s="19">
        <v>4.1666666666666699E-2</v>
      </c>
      <c r="C85" s="17">
        <v>13.9</v>
      </c>
      <c r="D85" s="17">
        <v>0</v>
      </c>
    </row>
    <row r="86" spans="1:4" x14ac:dyDescent="0.25">
      <c r="A86" s="16">
        <v>41456</v>
      </c>
      <c r="B86" s="19">
        <v>8.3333333333333301E-2</v>
      </c>
      <c r="C86" s="17">
        <v>11.4</v>
      </c>
      <c r="D86" s="17">
        <v>0</v>
      </c>
    </row>
    <row r="87" spans="1:4" x14ac:dyDescent="0.25">
      <c r="A87" s="16">
        <v>41456</v>
      </c>
      <c r="B87" s="19">
        <v>0.125</v>
      </c>
      <c r="C87" s="17">
        <v>8.6999999999999993</v>
      </c>
      <c r="D87" s="17">
        <v>0</v>
      </c>
    </row>
    <row r="88" spans="1:4" x14ac:dyDescent="0.25">
      <c r="A88" s="16">
        <v>41456</v>
      </c>
      <c r="B88" s="19">
        <v>0.16666666666666699</v>
      </c>
      <c r="C88" s="17">
        <v>6.6</v>
      </c>
      <c r="D88" s="17">
        <v>0</v>
      </c>
    </row>
    <row r="89" spans="1:4" x14ac:dyDescent="0.25">
      <c r="A89" s="16">
        <v>41456</v>
      </c>
      <c r="B89" s="19">
        <v>0.20833333333333301</v>
      </c>
      <c r="C89" s="17">
        <v>6.1</v>
      </c>
      <c r="D89" s="17">
        <v>0</v>
      </c>
    </row>
    <row r="90" spans="1:4" x14ac:dyDescent="0.25">
      <c r="A90" s="16">
        <v>41456</v>
      </c>
      <c r="B90" s="19">
        <v>0.25</v>
      </c>
      <c r="C90" s="17">
        <v>6.7</v>
      </c>
      <c r="D90" s="17">
        <v>0</v>
      </c>
    </row>
    <row r="91" spans="1:4" x14ac:dyDescent="0.25">
      <c r="A91" s="16">
        <v>41456</v>
      </c>
      <c r="B91" s="19">
        <v>0.29166666666666702</v>
      </c>
      <c r="C91" s="17">
        <v>9</v>
      </c>
      <c r="D91" s="17">
        <v>0</v>
      </c>
    </row>
    <row r="92" spans="1:4" x14ac:dyDescent="0.25">
      <c r="A92" s="16">
        <v>41456</v>
      </c>
      <c r="B92" s="19">
        <v>0.33333333333333298</v>
      </c>
      <c r="C92" s="17">
        <v>12.4</v>
      </c>
      <c r="D92" s="17">
        <v>0</v>
      </c>
    </row>
    <row r="93" spans="1:4" x14ac:dyDescent="0.25">
      <c r="A93" s="16">
        <v>41456</v>
      </c>
      <c r="B93" s="19">
        <v>0.375</v>
      </c>
      <c r="C93" s="17">
        <v>17.2</v>
      </c>
      <c r="D93" s="17">
        <v>0</v>
      </c>
    </row>
    <row r="94" spans="1:4" x14ac:dyDescent="0.25">
      <c r="A94" s="16">
        <v>41456</v>
      </c>
      <c r="B94" s="19">
        <v>0.41666666666666702</v>
      </c>
      <c r="C94" s="17">
        <v>17.7</v>
      </c>
      <c r="D94" s="17">
        <v>0</v>
      </c>
    </row>
    <row r="95" spans="1:4" x14ac:dyDescent="0.25">
      <c r="A95" s="16">
        <v>41456</v>
      </c>
      <c r="B95" s="19">
        <v>0.45833333333333298</v>
      </c>
      <c r="C95" s="17">
        <v>20.2</v>
      </c>
      <c r="D95" s="17">
        <v>0</v>
      </c>
    </row>
    <row r="96" spans="1:4" x14ac:dyDescent="0.25">
      <c r="A96" s="16">
        <v>41456</v>
      </c>
      <c r="B96" s="19">
        <v>0.5</v>
      </c>
      <c r="C96" s="17">
        <v>22.7</v>
      </c>
      <c r="D96" s="17">
        <v>0</v>
      </c>
    </row>
    <row r="97" spans="1:4" x14ac:dyDescent="0.25">
      <c r="A97" s="16">
        <v>41456</v>
      </c>
      <c r="B97" s="19">
        <v>0.54166666666666696</v>
      </c>
      <c r="C97" s="17">
        <v>22.9</v>
      </c>
      <c r="D97" s="17">
        <v>0</v>
      </c>
    </row>
    <row r="98" spans="1:4" x14ac:dyDescent="0.25">
      <c r="A98" s="16">
        <v>41456</v>
      </c>
      <c r="B98" s="19">
        <v>0.58333333333333304</v>
      </c>
      <c r="C98" s="17">
        <v>24.8</v>
      </c>
      <c r="D98" s="17">
        <v>0</v>
      </c>
    </row>
    <row r="99" spans="1:4" x14ac:dyDescent="0.25">
      <c r="A99" s="16">
        <v>41456</v>
      </c>
      <c r="B99" s="19">
        <v>0.625</v>
      </c>
      <c r="C99" s="17">
        <v>24.8</v>
      </c>
      <c r="D99" s="17">
        <v>0</v>
      </c>
    </row>
    <row r="100" spans="1:4" x14ac:dyDescent="0.25">
      <c r="A100" s="16">
        <v>41456</v>
      </c>
      <c r="B100" s="19">
        <v>0.66666666666666696</v>
      </c>
      <c r="C100" s="17">
        <v>23.5</v>
      </c>
      <c r="D100" s="17">
        <v>0</v>
      </c>
    </row>
    <row r="101" spans="1:4" x14ac:dyDescent="0.25">
      <c r="A101" s="16">
        <v>41456</v>
      </c>
      <c r="B101" s="19">
        <v>0.70833333333333404</v>
      </c>
      <c r="C101" s="17">
        <v>25.1</v>
      </c>
      <c r="D101" s="17">
        <v>0</v>
      </c>
    </row>
    <row r="102" spans="1:4" x14ac:dyDescent="0.25">
      <c r="A102" s="16">
        <v>41456</v>
      </c>
      <c r="B102" s="19">
        <v>0.750000000000001</v>
      </c>
      <c r="C102" s="17">
        <v>21.6</v>
      </c>
      <c r="D102" s="17">
        <v>0</v>
      </c>
    </row>
    <row r="103" spans="1:4" x14ac:dyDescent="0.25">
      <c r="A103" s="16">
        <v>41456</v>
      </c>
      <c r="B103" s="19">
        <v>0.79166666666666696</v>
      </c>
      <c r="C103" s="17">
        <v>20.6</v>
      </c>
      <c r="D103" s="17">
        <v>0</v>
      </c>
    </row>
    <row r="104" spans="1:4" x14ac:dyDescent="0.25">
      <c r="A104" s="16">
        <v>41456</v>
      </c>
      <c r="B104" s="19">
        <v>0.83333333333333404</v>
      </c>
      <c r="C104" s="17">
        <v>18.5</v>
      </c>
      <c r="D104" s="17">
        <v>0</v>
      </c>
    </row>
    <row r="105" spans="1:4" x14ac:dyDescent="0.25">
      <c r="A105" s="16">
        <v>41456</v>
      </c>
      <c r="B105" s="19">
        <v>0.875000000000001</v>
      </c>
      <c r="C105" s="17">
        <v>17.3</v>
      </c>
      <c r="D105" s="17">
        <v>0</v>
      </c>
    </row>
    <row r="106" spans="1:4" x14ac:dyDescent="0.25">
      <c r="A106" s="16">
        <v>41456</v>
      </c>
      <c r="B106" s="19">
        <v>0.91666666666666696</v>
      </c>
      <c r="C106" s="17">
        <v>16.899999999999999</v>
      </c>
      <c r="D106" s="17">
        <v>0</v>
      </c>
    </row>
    <row r="107" spans="1:4" x14ac:dyDescent="0.25">
      <c r="A107" s="16">
        <v>41456</v>
      </c>
      <c r="B107" s="19">
        <v>0.95833333333333404</v>
      </c>
      <c r="C107" s="17">
        <v>14.3</v>
      </c>
      <c r="D107" s="17">
        <v>0</v>
      </c>
    </row>
    <row r="108" spans="1:4" x14ac:dyDescent="0.25">
      <c r="A108" s="16">
        <v>41457</v>
      </c>
      <c r="B108" s="19">
        <v>1</v>
      </c>
      <c r="C108" s="17">
        <v>12.8</v>
      </c>
      <c r="D108" s="17">
        <v>0</v>
      </c>
    </row>
    <row r="109" spans="1:4" x14ac:dyDescent="0.25">
      <c r="A109" s="16">
        <v>41457</v>
      </c>
      <c r="B109" s="19">
        <v>1.0416666666666701</v>
      </c>
      <c r="C109" s="17">
        <v>12.1</v>
      </c>
      <c r="D109" s="17">
        <v>0</v>
      </c>
    </row>
    <row r="110" spans="1:4" x14ac:dyDescent="0.25">
      <c r="A110" s="16">
        <v>41457</v>
      </c>
      <c r="B110" s="19">
        <v>1.0833333333333299</v>
      </c>
      <c r="C110" s="17">
        <v>11.3</v>
      </c>
      <c r="D110" s="17">
        <v>0</v>
      </c>
    </row>
    <row r="111" spans="1:4" x14ac:dyDescent="0.25">
      <c r="A111" s="16">
        <v>41457</v>
      </c>
      <c r="B111" s="19">
        <v>1.125</v>
      </c>
      <c r="C111" s="17">
        <v>10.3</v>
      </c>
      <c r="D111" s="17">
        <v>0</v>
      </c>
    </row>
    <row r="112" spans="1:4" x14ac:dyDescent="0.25">
      <c r="A112" s="16">
        <v>41457</v>
      </c>
      <c r="B112" s="19">
        <v>1.1666666666666701</v>
      </c>
      <c r="C112" s="17">
        <v>8.1999999999999993</v>
      </c>
      <c r="D112" s="17">
        <v>0</v>
      </c>
    </row>
    <row r="113" spans="1:4" x14ac:dyDescent="0.25">
      <c r="A113" s="16">
        <v>41457</v>
      </c>
      <c r="B113" s="19">
        <v>1.2083333333333299</v>
      </c>
      <c r="C113" s="17">
        <v>6.2</v>
      </c>
      <c r="D113" s="17">
        <v>0</v>
      </c>
    </row>
    <row r="114" spans="1:4" x14ac:dyDescent="0.25">
      <c r="A114" s="16">
        <v>41457</v>
      </c>
      <c r="B114" s="19">
        <v>1.25</v>
      </c>
      <c r="C114" s="17">
        <v>5.3</v>
      </c>
      <c r="D114" s="17">
        <v>0</v>
      </c>
    </row>
    <row r="115" spans="1:4" x14ac:dyDescent="0.25">
      <c r="A115" s="16">
        <v>41457</v>
      </c>
      <c r="B115" s="19">
        <v>1.2916666666666701</v>
      </c>
      <c r="C115" s="17">
        <v>7</v>
      </c>
      <c r="D115" s="17">
        <v>0</v>
      </c>
    </row>
    <row r="116" spans="1:4" x14ac:dyDescent="0.25">
      <c r="A116" s="16">
        <v>41457</v>
      </c>
      <c r="B116" s="19">
        <v>1.3333333333333299</v>
      </c>
      <c r="C116" s="17">
        <v>11.2</v>
      </c>
      <c r="D116" s="17">
        <v>0</v>
      </c>
    </row>
    <row r="117" spans="1:4" x14ac:dyDescent="0.25">
      <c r="A117" s="16">
        <v>41457</v>
      </c>
      <c r="B117" s="19">
        <v>1.375</v>
      </c>
      <c r="C117" s="17">
        <v>13.1</v>
      </c>
      <c r="D117" s="17">
        <v>0</v>
      </c>
    </row>
    <row r="118" spans="1:4" x14ac:dyDescent="0.25">
      <c r="A118" s="16">
        <v>41457</v>
      </c>
      <c r="B118" s="19">
        <v>1.4166666666666701</v>
      </c>
      <c r="C118" s="17">
        <v>16.899999999999999</v>
      </c>
      <c r="D118" s="17">
        <v>0</v>
      </c>
    </row>
    <row r="119" spans="1:4" x14ac:dyDescent="0.25">
      <c r="A119" s="16">
        <v>41457</v>
      </c>
      <c r="B119" s="19">
        <v>1.4583333333333299</v>
      </c>
      <c r="C119" s="17">
        <v>19.399999999999999</v>
      </c>
      <c r="D119" s="17">
        <v>0</v>
      </c>
    </row>
    <row r="120" spans="1:4" x14ac:dyDescent="0.25">
      <c r="A120" s="16">
        <v>41457</v>
      </c>
      <c r="B120" s="19">
        <v>1.5</v>
      </c>
      <c r="C120" s="17">
        <v>21.1</v>
      </c>
      <c r="D120" s="17">
        <v>0</v>
      </c>
    </row>
    <row r="121" spans="1:4" x14ac:dyDescent="0.25">
      <c r="A121" s="16">
        <v>41457</v>
      </c>
      <c r="B121" s="19">
        <v>1.5416666666666701</v>
      </c>
      <c r="C121" s="17">
        <v>20.9</v>
      </c>
      <c r="D121" s="17">
        <v>0</v>
      </c>
    </row>
    <row r="122" spans="1:4" x14ac:dyDescent="0.25">
      <c r="A122" s="16">
        <v>41457</v>
      </c>
      <c r="B122" s="19">
        <v>1.5833333333333299</v>
      </c>
      <c r="C122" s="17">
        <v>20.9</v>
      </c>
      <c r="D122" s="17">
        <v>0</v>
      </c>
    </row>
    <row r="123" spans="1:4" x14ac:dyDescent="0.25">
      <c r="A123" s="16">
        <v>41457</v>
      </c>
      <c r="B123" s="19">
        <v>1.625</v>
      </c>
      <c r="C123" s="17">
        <v>21.4</v>
      </c>
      <c r="D123" s="17">
        <v>0</v>
      </c>
    </row>
    <row r="124" spans="1:4" x14ac:dyDescent="0.25">
      <c r="A124" s="16">
        <v>41457</v>
      </c>
      <c r="B124" s="19">
        <v>1.6666666666666701</v>
      </c>
      <c r="C124" s="17">
        <v>21.7</v>
      </c>
      <c r="D124" s="17">
        <v>0</v>
      </c>
    </row>
    <row r="125" spans="1:4" x14ac:dyDescent="0.25">
      <c r="A125" s="16">
        <v>41457</v>
      </c>
      <c r="B125" s="19">
        <v>1.7083333333333299</v>
      </c>
      <c r="C125" s="17">
        <v>23.4</v>
      </c>
      <c r="D125" s="17">
        <v>0</v>
      </c>
    </row>
    <row r="126" spans="1:4" x14ac:dyDescent="0.25">
      <c r="A126" s="16">
        <v>41457</v>
      </c>
      <c r="B126" s="19">
        <v>1.75</v>
      </c>
      <c r="C126" s="17">
        <v>22.5</v>
      </c>
      <c r="D126" s="17">
        <v>0</v>
      </c>
    </row>
    <row r="127" spans="1:4" x14ac:dyDescent="0.25">
      <c r="A127" s="16">
        <v>41457</v>
      </c>
      <c r="B127" s="19">
        <v>1.7916666666666701</v>
      </c>
      <c r="C127" s="17">
        <v>20.6</v>
      </c>
      <c r="D127" s="17">
        <v>0</v>
      </c>
    </row>
    <row r="128" spans="1:4" x14ac:dyDescent="0.25">
      <c r="A128" s="16">
        <v>41457</v>
      </c>
      <c r="B128" s="19">
        <v>1.8333333333333299</v>
      </c>
      <c r="C128" s="17">
        <v>18.3</v>
      </c>
      <c r="D128" s="17">
        <v>0</v>
      </c>
    </row>
    <row r="129" spans="1:4" x14ac:dyDescent="0.25">
      <c r="A129" s="16">
        <v>41457</v>
      </c>
      <c r="B129" s="19">
        <v>1.875</v>
      </c>
      <c r="C129" s="17">
        <v>15.4</v>
      </c>
      <c r="D129" s="17">
        <v>0</v>
      </c>
    </row>
    <row r="130" spans="1:4" x14ac:dyDescent="0.25">
      <c r="A130" s="16">
        <v>41457</v>
      </c>
      <c r="B130" s="19">
        <v>1.9166666666666701</v>
      </c>
      <c r="C130" s="17">
        <v>13.4</v>
      </c>
      <c r="D130" s="17">
        <v>0</v>
      </c>
    </row>
    <row r="131" spans="1:4" x14ac:dyDescent="0.25">
      <c r="A131" s="16">
        <v>41457</v>
      </c>
      <c r="B131" s="19">
        <v>1.9583333333333299</v>
      </c>
      <c r="C131" s="17">
        <v>12.2</v>
      </c>
      <c r="D131" s="17">
        <v>0</v>
      </c>
    </row>
    <row r="132" spans="1:4" x14ac:dyDescent="0.25">
      <c r="A132" s="16">
        <v>41458</v>
      </c>
      <c r="B132" s="19">
        <v>2</v>
      </c>
      <c r="C132" s="17">
        <v>11.6</v>
      </c>
      <c r="D132" s="17">
        <v>0</v>
      </c>
    </row>
    <row r="133" spans="1:4" x14ac:dyDescent="0.25">
      <c r="A133" s="16">
        <v>41458</v>
      </c>
      <c r="B133" s="19">
        <v>2.0416666666666701</v>
      </c>
      <c r="C133" s="17">
        <v>11.3</v>
      </c>
      <c r="D133" s="17">
        <v>0</v>
      </c>
    </row>
    <row r="134" spans="1:4" x14ac:dyDescent="0.25">
      <c r="A134" s="16">
        <v>41458</v>
      </c>
      <c r="B134" s="19">
        <v>2.0833333333333299</v>
      </c>
      <c r="C134" s="17">
        <v>10.199999999999999</v>
      </c>
      <c r="D134" s="17">
        <v>0</v>
      </c>
    </row>
    <row r="135" spans="1:4" x14ac:dyDescent="0.25">
      <c r="A135" s="16">
        <v>41458</v>
      </c>
      <c r="B135" s="19">
        <v>2.125</v>
      </c>
      <c r="C135" s="17">
        <v>9.6</v>
      </c>
      <c r="D135" s="17">
        <v>0</v>
      </c>
    </row>
    <row r="136" spans="1:4" x14ac:dyDescent="0.25">
      <c r="A136" s="16">
        <v>41458</v>
      </c>
      <c r="B136" s="19">
        <v>2.1666666666666701</v>
      </c>
      <c r="C136" s="17">
        <v>9.1</v>
      </c>
      <c r="D136" s="17">
        <v>0</v>
      </c>
    </row>
    <row r="137" spans="1:4" x14ac:dyDescent="0.25">
      <c r="A137" s="16">
        <v>41458</v>
      </c>
      <c r="B137" s="19">
        <v>2.2083333333333401</v>
      </c>
      <c r="C137" s="17">
        <v>8.6</v>
      </c>
      <c r="D137" s="17">
        <v>0</v>
      </c>
    </row>
    <row r="138" spans="1:4" x14ac:dyDescent="0.25">
      <c r="A138" s="16">
        <v>41458</v>
      </c>
      <c r="B138" s="19">
        <v>2.25</v>
      </c>
      <c r="C138" s="17">
        <v>7.6</v>
      </c>
      <c r="D138" s="17">
        <v>0</v>
      </c>
    </row>
    <row r="139" spans="1:4" x14ac:dyDescent="0.25">
      <c r="A139" s="16">
        <v>41458</v>
      </c>
      <c r="B139" s="19">
        <v>2.2916666666666701</v>
      </c>
      <c r="C139" s="17">
        <v>7.9</v>
      </c>
      <c r="D139" s="17">
        <v>0</v>
      </c>
    </row>
    <row r="140" spans="1:4" x14ac:dyDescent="0.25">
      <c r="A140" s="16">
        <v>41458</v>
      </c>
      <c r="B140" s="19">
        <v>2.3333333333333401</v>
      </c>
      <c r="C140" s="17">
        <v>8.5</v>
      </c>
      <c r="D140" s="17">
        <v>0</v>
      </c>
    </row>
    <row r="141" spans="1:4" x14ac:dyDescent="0.25">
      <c r="A141" s="16">
        <v>41458</v>
      </c>
      <c r="B141" s="19">
        <v>2.375</v>
      </c>
      <c r="C141" s="17">
        <v>10.7</v>
      </c>
      <c r="D141" s="17">
        <v>0</v>
      </c>
    </row>
    <row r="142" spans="1:4" x14ac:dyDescent="0.25">
      <c r="A142" s="16">
        <v>41458</v>
      </c>
      <c r="B142" s="19">
        <v>2.4166666666666701</v>
      </c>
      <c r="C142" s="17">
        <v>12</v>
      </c>
      <c r="D142" s="17">
        <v>0</v>
      </c>
    </row>
    <row r="143" spans="1:4" x14ac:dyDescent="0.25">
      <c r="A143" s="16">
        <v>41458</v>
      </c>
      <c r="B143" s="19">
        <v>2.4583333333333401</v>
      </c>
      <c r="C143" s="17">
        <v>12.6</v>
      </c>
      <c r="D143" s="17">
        <v>0</v>
      </c>
    </row>
    <row r="144" spans="1:4" x14ac:dyDescent="0.25">
      <c r="A144" s="16">
        <v>41458</v>
      </c>
      <c r="B144" s="19">
        <v>2.5</v>
      </c>
      <c r="C144" s="17">
        <v>13.9</v>
      </c>
      <c r="D144" s="17">
        <v>0</v>
      </c>
    </row>
    <row r="145" spans="1:4" x14ac:dyDescent="0.25">
      <c r="A145" s="16">
        <v>41458</v>
      </c>
      <c r="B145" s="19">
        <v>2.5416666666666701</v>
      </c>
      <c r="C145" s="17">
        <v>16.399999999999999</v>
      </c>
      <c r="D145" s="17">
        <v>0</v>
      </c>
    </row>
    <row r="146" spans="1:4" x14ac:dyDescent="0.25">
      <c r="A146" s="16">
        <v>41458</v>
      </c>
      <c r="B146" s="19">
        <v>2.5833333333333401</v>
      </c>
      <c r="C146" s="17">
        <v>15.5</v>
      </c>
      <c r="D146" s="17">
        <v>0</v>
      </c>
    </row>
    <row r="147" spans="1:4" x14ac:dyDescent="0.25">
      <c r="A147" s="16">
        <v>41458</v>
      </c>
      <c r="B147" s="19">
        <v>2.625</v>
      </c>
      <c r="C147" s="17">
        <v>15.2</v>
      </c>
      <c r="D147" s="17">
        <v>0</v>
      </c>
    </row>
    <row r="148" spans="1:4" x14ac:dyDescent="0.25">
      <c r="A148" s="16">
        <v>41458</v>
      </c>
      <c r="B148" s="19">
        <v>2.6666666666666701</v>
      </c>
      <c r="C148" s="17">
        <v>16.899999999999999</v>
      </c>
      <c r="D148" s="17">
        <v>0</v>
      </c>
    </row>
    <row r="149" spans="1:4" x14ac:dyDescent="0.25">
      <c r="A149" s="16">
        <v>41458</v>
      </c>
      <c r="B149" s="19">
        <v>2.7083333333333401</v>
      </c>
      <c r="C149" s="17">
        <v>18.7</v>
      </c>
      <c r="D149" s="17">
        <v>0</v>
      </c>
    </row>
    <row r="150" spans="1:4" x14ac:dyDescent="0.25">
      <c r="A150" s="16">
        <v>41458</v>
      </c>
      <c r="B150" s="19">
        <v>2.75</v>
      </c>
      <c r="C150" s="17">
        <v>18.100000000000001</v>
      </c>
      <c r="D150" s="17">
        <v>0</v>
      </c>
    </row>
    <row r="151" spans="1:4" x14ac:dyDescent="0.25">
      <c r="A151" s="16">
        <v>41458</v>
      </c>
      <c r="B151" s="19">
        <v>2.7916666666666701</v>
      </c>
      <c r="C151" s="17">
        <v>16.100000000000001</v>
      </c>
      <c r="D151" s="17">
        <v>0</v>
      </c>
    </row>
    <row r="152" spans="1:4" x14ac:dyDescent="0.25">
      <c r="A152" s="16">
        <v>41458</v>
      </c>
      <c r="B152" s="19">
        <v>2.8333333333333401</v>
      </c>
      <c r="C152" s="17">
        <v>15.8</v>
      </c>
      <c r="D152" s="17">
        <v>0</v>
      </c>
    </row>
    <row r="153" spans="1:4" x14ac:dyDescent="0.25">
      <c r="A153" s="16">
        <v>41458</v>
      </c>
      <c r="B153" s="19">
        <v>2.875</v>
      </c>
      <c r="C153" s="17">
        <v>12.3</v>
      </c>
      <c r="D153" s="17">
        <v>0</v>
      </c>
    </row>
    <row r="154" spans="1:4" x14ac:dyDescent="0.25">
      <c r="A154" s="16">
        <v>41458</v>
      </c>
      <c r="B154" s="19">
        <v>2.9166666666666701</v>
      </c>
      <c r="C154" s="17">
        <v>11.2</v>
      </c>
      <c r="D154" s="17">
        <v>0</v>
      </c>
    </row>
    <row r="155" spans="1:4" x14ac:dyDescent="0.25">
      <c r="A155" s="16">
        <v>41458</v>
      </c>
      <c r="B155" s="19">
        <v>2.9583333333333401</v>
      </c>
      <c r="C155" s="17">
        <v>9.6999999999999993</v>
      </c>
      <c r="D155" s="17">
        <v>0</v>
      </c>
    </row>
    <row r="156" spans="1:4" x14ac:dyDescent="0.25">
      <c r="A156" s="16">
        <v>41459</v>
      </c>
      <c r="B156" s="19">
        <v>3</v>
      </c>
      <c r="C156" s="17">
        <v>6.1</v>
      </c>
      <c r="D156" s="17">
        <v>0</v>
      </c>
    </row>
    <row r="157" spans="1:4" x14ac:dyDescent="0.25">
      <c r="A157" s="16">
        <v>41459</v>
      </c>
      <c r="B157" s="19">
        <v>3.0416666666666701</v>
      </c>
      <c r="C157" s="17">
        <v>4.0999999999999996</v>
      </c>
      <c r="D157" s="17">
        <v>0</v>
      </c>
    </row>
    <row r="158" spans="1:4" x14ac:dyDescent="0.25">
      <c r="A158" s="16">
        <v>41459</v>
      </c>
      <c r="B158" s="19">
        <v>3.0833333333333401</v>
      </c>
      <c r="C158" s="17">
        <v>5.0999999999999996</v>
      </c>
      <c r="D158" s="17">
        <v>0</v>
      </c>
    </row>
    <row r="159" spans="1:4" x14ac:dyDescent="0.25">
      <c r="A159" s="16">
        <v>41459</v>
      </c>
      <c r="B159" s="19">
        <v>3.125</v>
      </c>
      <c r="C159" s="17">
        <v>5.4</v>
      </c>
      <c r="D159" s="17">
        <v>0</v>
      </c>
    </row>
    <row r="160" spans="1:4" x14ac:dyDescent="0.25">
      <c r="A160" s="16">
        <v>41459</v>
      </c>
      <c r="B160" s="19">
        <v>3.1666666666666701</v>
      </c>
      <c r="C160" s="17">
        <v>4.2</v>
      </c>
      <c r="D160" s="17">
        <v>0</v>
      </c>
    </row>
    <row r="161" spans="1:4" x14ac:dyDescent="0.25">
      <c r="A161" s="16">
        <v>41459</v>
      </c>
      <c r="B161" s="19">
        <v>3.2083333333333401</v>
      </c>
      <c r="C161" s="17">
        <v>2</v>
      </c>
      <c r="D161" s="17">
        <v>0</v>
      </c>
    </row>
    <row r="162" spans="1:4" x14ac:dyDescent="0.25">
      <c r="A162" s="16">
        <v>41459</v>
      </c>
      <c r="B162" s="19">
        <v>3.25</v>
      </c>
      <c r="C162" s="17">
        <v>1.3</v>
      </c>
      <c r="D162" s="17">
        <v>0</v>
      </c>
    </row>
    <row r="163" spans="1:4" x14ac:dyDescent="0.25">
      <c r="A163" s="16">
        <v>41459</v>
      </c>
      <c r="B163" s="19">
        <v>3.2916666666666701</v>
      </c>
      <c r="C163" s="17">
        <v>2.6</v>
      </c>
      <c r="D163" s="17">
        <v>0</v>
      </c>
    </row>
    <row r="164" spans="1:4" x14ac:dyDescent="0.25">
      <c r="A164" s="16">
        <v>41459</v>
      </c>
      <c r="B164" s="19">
        <v>3.3333333333333401</v>
      </c>
      <c r="C164" s="17">
        <v>5.6</v>
      </c>
      <c r="D164" s="17">
        <v>0</v>
      </c>
    </row>
    <row r="165" spans="1:4" x14ac:dyDescent="0.25">
      <c r="A165" s="16">
        <v>41459</v>
      </c>
      <c r="B165" s="19">
        <v>3.375</v>
      </c>
      <c r="C165" s="17">
        <v>11.5</v>
      </c>
      <c r="D165" s="17">
        <v>0</v>
      </c>
    </row>
    <row r="166" spans="1:4" x14ac:dyDescent="0.25">
      <c r="A166" s="16">
        <v>41459</v>
      </c>
      <c r="B166" s="19">
        <v>3.4166666666666701</v>
      </c>
      <c r="C166" s="17">
        <v>14.3</v>
      </c>
      <c r="D166" s="17">
        <v>0</v>
      </c>
    </row>
    <row r="167" spans="1:4" x14ac:dyDescent="0.25">
      <c r="A167" s="16">
        <v>41459</v>
      </c>
      <c r="B167" s="19">
        <v>3.4583333333333401</v>
      </c>
      <c r="C167" s="17">
        <v>16.3</v>
      </c>
      <c r="D167" s="17">
        <v>0</v>
      </c>
    </row>
    <row r="168" spans="1:4" x14ac:dyDescent="0.25">
      <c r="A168" s="16">
        <v>41459</v>
      </c>
      <c r="B168" s="19">
        <v>3.5</v>
      </c>
      <c r="C168" s="17">
        <v>18.399999999999999</v>
      </c>
      <c r="D168" s="17">
        <v>0</v>
      </c>
    </row>
    <row r="169" spans="1:4" x14ac:dyDescent="0.25">
      <c r="A169" s="16">
        <v>41459</v>
      </c>
      <c r="B169" s="19">
        <v>3.5416666666666701</v>
      </c>
      <c r="C169" s="17">
        <v>19.899999999999999</v>
      </c>
      <c r="D169" s="17">
        <v>0</v>
      </c>
    </row>
    <row r="170" spans="1:4" x14ac:dyDescent="0.25">
      <c r="A170" s="16">
        <v>41459</v>
      </c>
      <c r="B170" s="19">
        <v>3.5833333333333401</v>
      </c>
      <c r="C170" s="17">
        <v>20.5</v>
      </c>
      <c r="D170" s="17">
        <v>0</v>
      </c>
    </row>
    <row r="171" spans="1:4" x14ac:dyDescent="0.25">
      <c r="A171" s="16">
        <v>41459</v>
      </c>
      <c r="B171" s="19">
        <v>3.625</v>
      </c>
      <c r="C171" s="17">
        <v>21.5</v>
      </c>
      <c r="D171" s="17">
        <v>0</v>
      </c>
    </row>
    <row r="172" spans="1:4" x14ac:dyDescent="0.25">
      <c r="A172" s="16">
        <v>41459</v>
      </c>
      <c r="B172" s="19">
        <v>3.6666666666666701</v>
      </c>
      <c r="C172" s="17">
        <v>21.7</v>
      </c>
      <c r="D172" s="17">
        <v>0</v>
      </c>
    </row>
    <row r="173" spans="1:4" x14ac:dyDescent="0.25">
      <c r="A173" s="16">
        <v>41459</v>
      </c>
      <c r="B173" s="19">
        <v>3.7083333333333401</v>
      </c>
      <c r="C173" s="17">
        <v>22.5</v>
      </c>
      <c r="D173" s="17">
        <v>0</v>
      </c>
    </row>
    <row r="174" spans="1:4" x14ac:dyDescent="0.25">
      <c r="A174" s="16">
        <v>41459</v>
      </c>
      <c r="B174" s="19">
        <v>3.75</v>
      </c>
      <c r="C174" s="17">
        <v>19.3</v>
      </c>
      <c r="D174" s="17">
        <v>0</v>
      </c>
    </row>
    <row r="175" spans="1:4" x14ac:dyDescent="0.25">
      <c r="A175" s="16">
        <v>41459</v>
      </c>
      <c r="B175" s="19">
        <v>3.7916666666666701</v>
      </c>
      <c r="C175" s="17">
        <v>18.3</v>
      </c>
      <c r="D175" s="17">
        <v>0</v>
      </c>
    </row>
    <row r="176" spans="1:4" x14ac:dyDescent="0.25">
      <c r="A176" s="16">
        <v>41459</v>
      </c>
      <c r="B176" s="19">
        <v>3.8333333333333401</v>
      </c>
      <c r="C176" s="17">
        <v>18.7</v>
      </c>
      <c r="D176" s="17">
        <v>0</v>
      </c>
    </row>
    <row r="177" spans="1:4" x14ac:dyDescent="0.25">
      <c r="A177" s="16">
        <v>41459</v>
      </c>
      <c r="B177" s="19">
        <v>3.875</v>
      </c>
      <c r="C177" s="17">
        <v>18.2</v>
      </c>
      <c r="D177" s="17">
        <v>0</v>
      </c>
    </row>
    <row r="178" spans="1:4" x14ac:dyDescent="0.25">
      <c r="A178" s="16">
        <v>41459</v>
      </c>
      <c r="B178" s="19">
        <v>3.9166666666666701</v>
      </c>
      <c r="C178" s="17">
        <v>15.6</v>
      </c>
      <c r="D178" s="17">
        <v>0</v>
      </c>
    </row>
    <row r="179" spans="1:4" x14ac:dyDescent="0.25">
      <c r="A179" s="16">
        <v>41459</v>
      </c>
      <c r="B179" s="19">
        <v>3.9583333333333401</v>
      </c>
      <c r="C179" s="17">
        <v>13.4</v>
      </c>
      <c r="D179" s="17">
        <v>0</v>
      </c>
    </row>
    <row r="180" spans="1:4" x14ac:dyDescent="0.25">
      <c r="A180" s="16">
        <v>41460</v>
      </c>
      <c r="B180" s="19">
        <v>4</v>
      </c>
      <c r="C180" s="17">
        <v>10.5</v>
      </c>
      <c r="D180" s="17">
        <v>0</v>
      </c>
    </row>
    <row r="181" spans="1:4" x14ac:dyDescent="0.25">
      <c r="A181" s="16">
        <v>41460</v>
      </c>
      <c r="B181" s="19">
        <v>4.0416666666666696</v>
      </c>
      <c r="C181" s="17">
        <v>9.3000000000000007</v>
      </c>
      <c r="D181" s="17">
        <v>0</v>
      </c>
    </row>
    <row r="182" spans="1:4" x14ac:dyDescent="0.25">
      <c r="A182" s="16">
        <v>41460</v>
      </c>
      <c r="B182" s="19">
        <v>4.0833333333333401</v>
      </c>
      <c r="C182" s="17">
        <v>8</v>
      </c>
      <c r="D182" s="17">
        <v>0</v>
      </c>
    </row>
    <row r="183" spans="1:4" x14ac:dyDescent="0.25">
      <c r="A183" s="16">
        <v>41460</v>
      </c>
      <c r="B183" s="19">
        <v>4.125</v>
      </c>
      <c r="C183" s="17">
        <v>4.5999999999999996</v>
      </c>
      <c r="D183" s="17">
        <v>0</v>
      </c>
    </row>
    <row r="184" spans="1:4" x14ac:dyDescent="0.25">
      <c r="A184" s="16">
        <v>41460</v>
      </c>
      <c r="B184" s="19">
        <v>4.1666666666666696</v>
      </c>
      <c r="C184" s="17">
        <v>2.4</v>
      </c>
      <c r="D184" s="17">
        <v>0</v>
      </c>
    </row>
    <row r="185" spans="1:4" x14ac:dyDescent="0.25">
      <c r="A185" s="16">
        <v>41460</v>
      </c>
      <c r="B185" s="19">
        <v>4.2083333333333401</v>
      </c>
      <c r="C185" s="17">
        <v>1.2</v>
      </c>
      <c r="D185" s="17">
        <v>0</v>
      </c>
    </row>
    <row r="186" spans="1:4" x14ac:dyDescent="0.25">
      <c r="A186" s="16">
        <v>41460</v>
      </c>
      <c r="B186" s="19">
        <v>4.25</v>
      </c>
      <c r="C186" s="17">
        <v>2.2000000000000002</v>
      </c>
      <c r="D186" s="17">
        <v>0</v>
      </c>
    </row>
    <row r="187" spans="1:4" x14ac:dyDescent="0.25">
      <c r="A187" s="16">
        <v>41460</v>
      </c>
      <c r="B187" s="19">
        <v>4.2916666666666696</v>
      </c>
      <c r="C187" s="17">
        <v>4.8</v>
      </c>
      <c r="D187" s="17">
        <v>0</v>
      </c>
    </row>
    <row r="188" spans="1:4" x14ac:dyDescent="0.25">
      <c r="A188" s="16">
        <v>41460</v>
      </c>
      <c r="B188" s="19">
        <v>4.3333333333333401</v>
      </c>
      <c r="C188" s="17">
        <v>8.3000000000000007</v>
      </c>
      <c r="D188" s="17">
        <v>0</v>
      </c>
    </row>
    <row r="189" spans="1:4" x14ac:dyDescent="0.25">
      <c r="A189" s="16">
        <v>41460</v>
      </c>
      <c r="B189" s="19">
        <v>4.375</v>
      </c>
      <c r="C189" s="17">
        <v>11.9</v>
      </c>
      <c r="D189" s="17">
        <v>0</v>
      </c>
    </row>
    <row r="190" spans="1:4" x14ac:dyDescent="0.25">
      <c r="A190" s="16">
        <v>41460</v>
      </c>
      <c r="B190" s="19">
        <v>4.4166666666666696</v>
      </c>
      <c r="C190" s="17">
        <v>12.6</v>
      </c>
      <c r="D190" s="17">
        <v>0</v>
      </c>
    </row>
    <row r="191" spans="1:4" x14ac:dyDescent="0.25">
      <c r="A191" s="16">
        <v>41460</v>
      </c>
      <c r="B191" s="19">
        <v>4.4583333333333401</v>
      </c>
      <c r="C191" s="17">
        <v>15.1</v>
      </c>
      <c r="D191" s="17">
        <v>0</v>
      </c>
    </row>
    <row r="192" spans="1:4" x14ac:dyDescent="0.25">
      <c r="A192" s="16">
        <v>41460</v>
      </c>
      <c r="B192" s="19">
        <v>4.5</v>
      </c>
      <c r="C192" s="17">
        <v>16.5</v>
      </c>
      <c r="D192" s="17">
        <v>0</v>
      </c>
    </row>
    <row r="193" spans="1:4" x14ac:dyDescent="0.25">
      <c r="A193" s="16">
        <v>41460</v>
      </c>
      <c r="B193" s="19">
        <v>4.5416666666666696</v>
      </c>
      <c r="C193" s="17">
        <v>18.2</v>
      </c>
      <c r="D193" s="17">
        <v>0</v>
      </c>
    </row>
    <row r="194" spans="1:4" x14ac:dyDescent="0.25">
      <c r="A194" s="16">
        <v>41460</v>
      </c>
      <c r="B194" s="19">
        <v>4.5833333333333401</v>
      </c>
      <c r="C194" s="17">
        <v>19.7</v>
      </c>
      <c r="D194" s="17">
        <v>0</v>
      </c>
    </row>
    <row r="195" spans="1:4" x14ac:dyDescent="0.25">
      <c r="A195" s="16">
        <v>41460</v>
      </c>
      <c r="B195" s="19">
        <v>4.625</v>
      </c>
      <c r="C195" s="17">
        <v>17.899999999999999</v>
      </c>
      <c r="D195" s="17">
        <v>0</v>
      </c>
    </row>
    <row r="196" spans="1:4" x14ac:dyDescent="0.25">
      <c r="A196" s="16">
        <v>41460</v>
      </c>
      <c r="B196" s="19">
        <v>4.6666666666666696</v>
      </c>
      <c r="C196" s="17">
        <v>18.399999999999999</v>
      </c>
      <c r="D196" s="17">
        <v>0</v>
      </c>
    </row>
    <row r="197" spans="1:4" x14ac:dyDescent="0.25">
      <c r="A197" s="16">
        <v>41460</v>
      </c>
      <c r="B197" s="19">
        <v>4.7083333333333401</v>
      </c>
      <c r="C197" s="17">
        <v>19.8</v>
      </c>
      <c r="D197" s="17">
        <v>0</v>
      </c>
    </row>
    <row r="198" spans="1:4" x14ac:dyDescent="0.25">
      <c r="A198" s="16">
        <v>41460</v>
      </c>
      <c r="B198" s="19">
        <v>4.75</v>
      </c>
      <c r="C198" s="17">
        <v>20.399999999999999</v>
      </c>
      <c r="D198" s="17">
        <v>0</v>
      </c>
    </row>
    <row r="199" spans="1:4" x14ac:dyDescent="0.25">
      <c r="A199" s="16">
        <v>41460</v>
      </c>
      <c r="B199" s="19">
        <v>4.7916666666666696</v>
      </c>
      <c r="C199" s="17">
        <v>19.399999999999999</v>
      </c>
      <c r="D199" s="17">
        <v>0</v>
      </c>
    </row>
    <row r="200" spans="1:4" x14ac:dyDescent="0.25">
      <c r="A200" s="16">
        <v>41460</v>
      </c>
      <c r="B200" s="19">
        <v>4.8333333333333401</v>
      </c>
      <c r="C200" s="17">
        <v>19.399999999999999</v>
      </c>
      <c r="D200" s="17">
        <v>0</v>
      </c>
    </row>
    <row r="201" spans="1:4" x14ac:dyDescent="0.25">
      <c r="A201" s="16">
        <v>41460</v>
      </c>
      <c r="B201" s="19">
        <v>4.875</v>
      </c>
      <c r="C201" s="17">
        <v>23.4</v>
      </c>
      <c r="D201" s="17">
        <v>0</v>
      </c>
    </row>
    <row r="202" spans="1:4" x14ac:dyDescent="0.25">
      <c r="A202" s="16">
        <v>41460</v>
      </c>
      <c r="B202" s="19">
        <v>4.9166666666666696</v>
      </c>
      <c r="C202" s="17">
        <v>21.3</v>
      </c>
      <c r="D202" s="17">
        <v>0</v>
      </c>
    </row>
    <row r="203" spans="1:4" x14ac:dyDescent="0.25">
      <c r="A203" s="16">
        <v>41460</v>
      </c>
      <c r="B203" s="19">
        <v>4.9583333333333401</v>
      </c>
      <c r="C203" s="17">
        <v>17.7</v>
      </c>
      <c r="D203" s="17">
        <v>0</v>
      </c>
    </row>
    <row r="204" spans="1:4" x14ac:dyDescent="0.25">
      <c r="A204" s="16">
        <v>41461</v>
      </c>
      <c r="B204" s="19">
        <v>5</v>
      </c>
      <c r="C204" s="17">
        <v>11.9</v>
      </c>
      <c r="D204" s="17">
        <v>0</v>
      </c>
    </row>
    <row r="205" spans="1:4" x14ac:dyDescent="0.25">
      <c r="A205" s="16">
        <v>41461</v>
      </c>
      <c r="B205" s="19">
        <v>5.0416666666666696</v>
      </c>
      <c r="C205" s="17">
        <v>10.7</v>
      </c>
      <c r="D205" s="17">
        <v>0</v>
      </c>
    </row>
    <row r="206" spans="1:4" x14ac:dyDescent="0.25">
      <c r="A206" s="16">
        <v>41461</v>
      </c>
      <c r="B206" s="19">
        <v>5.0833333333333401</v>
      </c>
      <c r="C206" s="17">
        <v>7.9</v>
      </c>
      <c r="D206" s="17">
        <v>0</v>
      </c>
    </row>
    <row r="207" spans="1:4" x14ac:dyDescent="0.25">
      <c r="A207" s="16">
        <v>41461</v>
      </c>
      <c r="B207" s="19">
        <v>5.125</v>
      </c>
      <c r="C207" s="17">
        <v>6.1</v>
      </c>
      <c r="D207" s="17">
        <v>0</v>
      </c>
    </row>
    <row r="208" spans="1:4" x14ac:dyDescent="0.25">
      <c r="A208" s="16">
        <v>41461</v>
      </c>
      <c r="B208" s="19">
        <v>5.1666666666666696</v>
      </c>
      <c r="C208" s="17">
        <v>3.9</v>
      </c>
      <c r="D208" s="17">
        <v>0</v>
      </c>
    </row>
    <row r="209" spans="1:4" x14ac:dyDescent="0.25">
      <c r="A209" s="16">
        <v>41461</v>
      </c>
      <c r="B209" s="19">
        <v>5.2083333333333401</v>
      </c>
      <c r="C209" s="17">
        <v>3.1</v>
      </c>
      <c r="D209" s="17">
        <v>0</v>
      </c>
    </row>
    <row r="210" spans="1:4" x14ac:dyDescent="0.25">
      <c r="A210" s="16">
        <v>41461</v>
      </c>
      <c r="B210" s="19">
        <v>5.25</v>
      </c>
      <c r="C210" s="17">
        <v>3.7</v>
      </c>
      <c r="D210" s="17">
        <v>0</v>
      </c>
    </row>
    <row r="211" spans="1:4" x14ac:dyDescent="0.25">
      <c r="A211" s="16">
        <v>41461</v>
      </c>
      <c r="B211" s="19">
        <v>5.2916666666666696</v>
      </c>
      <c r="C211" s="17">
        <v>4.3</v>
      </c>
      <c r="D211" s="17">
        <v>0</v>
      </c>
    </row>
    <row r="212" spans="1:4" x14ac:dyDescent="0.25">
      <c r="A212" s="16">
        <v>41461</v>
      </c>
      <c r="B212" s="19">
        <v>5.3333333333333401</v>
      </c>
      <c r="C212" s="17">
        <v>8.6</v>
      </c>
      <c r="D212" s="17">
        <v>0</v>
      </c>
    </row>
    <row r="213" spans="1:4" x14ac:dyDescent="0.25">
      <c r="A213" s="16">
        <v>41461</v>
      </c>
      <c r="B213" s="19">
        <v>5.375</v>
      </c>
      <c r="C213" s="17">
        <v>13.7</v>
      </c>
      <c r="D213" s="17">
        <v>0</v>
      </c>
    </row>
    <row r="214" spans="1:4" x14ac:dyDescent="0.25">
      <c r="A214" s="16">
        <v>41461</v>
      </c>
      <c r="B214" s="19">
        <v>5.4166666666666696</v>
      </c>
      <c r="C214" s="17">
        <v>15.4</v>
      </c>
      <c r="D214" s="17">
        <v>0</v>
      </c>
    </row>
    <row r="215" spans="1:4" x14ac:dyDescent="0.25">
      <c r="A215" s="16">
        <v>41461</v>
      </c>
      <c r="B215" s="19">
        <v>5.4583333333333401</v>
      </c>
      <c r="C215" s="17">
        <v>16.7</v>
      </c>
      <c r="D215" s="17">
        <v>0</v>
      </c>
    </row>
    <row r="216" spans="1:4" x14ac:dyDescent="0.25">
      <c r="A216" s="16">
        <v>41461</v>
      </c>
      <c r="B216" s="19">
        <v>5.5</v>
      </c>
      <c r="C216" s="17">
        <v>18.899999999999999</v>
      </c>
      <c r="D216" s="17">
        <v>0</v>
      </c>
    </row>
    <row r="217" spans="1:4" x14ac:dyDescent="0.25">
      <c r="A217" s="16">
        <v>41461</v>
      </c>
      <c r="B217" s="19">
        <v>5.5416666666666696</v>
      </c>
      <c r="C217" s="17">
        <v>20.2</v>
      </c>
      <c r="D217" s="17">
        <v>0</v>
      </c>
    </row>
    <row r="218" spans="1:4" x14ac:dyDescent="0.25">
      <c r="A218" s="16">
        <v>41461</v>
      </c>
      <c r="B218" s="19">
        <v>5.5833333333333401</v>
      </c>
      <c r="C218" s="17">
        <v>21.6</v>
      </c>
      <c r="D218" s="17">
        <v>0</v>
      </c>
    </row>
    <row r="219" spans="1:4" x14ac:dyDescent="0.25">
      <c r="A219" s="16">
        <v>41461</v>
      </c>
      <c r="B219" s="19">
        <v>5.625</v>
      </c>
      <c r="C219" s="17">
        <v>23.1</v>
      </c>
      <c r="D219" s="17">
        <v>0</v>
      </c>
    </row>
    <row r="220" spans="1:4" x14ac:dyDescent="0.25">
      <c r="A220" s="16">
        <v>41461</v>
      </c>
      <c r="B220" s="19">
        <v>5.6666666666666696</v>
      </c>
      <c r="C220" s="17">
        <v>23.1</v>
      </c>
      <c r="D220" s="17">
        <v>0</v>
      </c>
    </row>
    <row r="221" spans="1:4" x14ac:dyDescent="0.25">
      <c r="A221" s="16">
        <v>41461</v>
      </c>
      <c r="B221" s="19">
        <v>5.7083333333333401</v>
      </c>
      <c r="C221" s="17">
        <v>23.9</v>
      </c>
      <c r="D221" s="17">
        <v>0</v>
      </c>
    </row>
    <row r="222" spans="1:4" x14ac:dyDescent="0.25">
      <c r="A222" s="16">
        <v>41461</v>
      </c>
      <c r="B222" s="19">
        <v>5.75</v>
      </c>
      <c r="C222" s="17">
        <v>23.1</v>
      </c>
      <c r="D222" s="17">
        <v>0</v>
      </c>
    </row>
    <row r="223" spans="1:4" x14ac:dyDescent="0.25">
      <c r="A223" s="16">
        <v>41461</v>
      </c>
      <c r="B223" s="19">
        <v>5.7916666666666696</v>
      </c>
      <c r="C223" s="17">
        <v>21</v>
      </c>
      <c r="D223" s="17">
        <v>0</v>
      </c>
    </row>
    <row r="224" spans="1:4" x14ac:dyDescent="0.25">
      <c r="A224" s="16">
        <v>41461</v>
      </c>
      <c r="B224" s="19">
        <v>5.8333333333333401</v>
      </c>
      <c r="C224" s="17">
        <v>18.7</v>
      </c>
      <c r="D224" s="17">
        <v>0</v>
      </c>
    </row>
    <row r="225" spans="1:4" x14ac:dyDescent="0.25">
      <c r="A225" s="16">
        <v>41461</v>
      </c>
      <c r="B225" s="19">
        <v>5.875</v>
      </c>
      <c r="C225" s="17">
        <v>18.2</v>
      </c>
      <c r="D225" s="17">
        <v>0</v>
      </c>
    </row>
    <row r="226" spans="1:4" x14ac:dyDescent="0.25">
      <c r="A226" s="16">
        <v>41461</v>
      </c>
      <c r="B226" s="19">
        <v>5.9166666666666696</v>
      </c>
      <c r="C226" s="17">
        <v>15.8</v>
      </c>
      <c r="D226" s="17">
        <v>0</v>
      </c>
    </row>
    <row r="227" spans="1:4" x14ac:dyDescent="0.25">
      <c r="A227" s="16">
        <v>41461</v>
      </c>
      <c r="B227" s="19">
        <v>5.9583333333333401</v>
      </c>
      <c r="C227" s="17">
        <v>13.7</v>
      </c>
      <c r="D227" s="17">
        <v>0</v>
      </c>
    </row>
    <row r="228" spans="1:4" x14ac:dyDescent="0.25">
      <c r="A228" s="16">
        <v>41462</v>
      </c>
      <c r="B228" s="19">
        <v>6</v>
      </c>
      <c r="C228" s="17">
        <v>11.4</v>
      </c>
      <c r="D228" s="17">
        <v>0</v>
      </c>
    </row>
    <row r="229" spans="1:4" x14ac:dyDescent="0.25">
      <c r="A229" s="16">
        <v>41462</v>
      </c>
      <c r="B229" s="19">
        <v>6.0416666666666696</v>
      </c>
      <c r="C229" s="17">
        <v>10.4</v>
      </c>
      <c r="D229" s="17">
        <v>0</v>
      </c>
    </row>
    <row r="230" spans="1:4" x14ac:dyDescent="0.25">
      <c r="A230" s="16">
        <v>41462</v>
      </c>
      <c r="B230" s="19">
        <v>6.0833333333333401</v>
      </c>
      <c r="C230" s="17">
        <v>9.8000000000000007</v>
      </c>
      <c r="D230" s="17">
        <v>0</v>
      </c>
    </row>
    <row r="231" spans="1:4" x14ac:dyDescent="0.25">
      <c r="A231" s="16">
        <v>41462</v>
      </c>
      <c r="B231" s="19">
        <v>6.125</v>
      </c>
      <c r="C231" s="17">
        <v>8.5</v>
      </c>
      <c r="D231" s="17">
        <v>0</v>
      </c>
    </row>
    <row r="232" spans="1:4" x14ac:dyDescent="0.25">
      <c r="A232" s="16">
        <v>41462</v>
      </c>
      <c r="B232" s="19">
        <v>6.1666666666666696</v>
      </c>
      <c r="C232" s="17">
        <v>6.9</v>
      </c>
      <c r="D232" s="17">
        <v>0</v>
      </c>
    </row>
    <row r="233" spans="1:4" x14ac:dyDescent="0.25">
      <c r="A233" s="16">
        <v>41462</v>
      </c>
      <c r="B233" s="19">
        <v>6.2083333333333401</v>
      </c>
      <c r="C233" s="17">
        <v>6.4</v>
      </c>
      <c r="D233" s="17">
        <v>0</v>
      </c>
    </row>
    <row r="234" spans="1:4" x14ac:dyDescent="0.25">
      <c r="A234" s="16">
        <v>41462</v>
      </c>
      <c r="B234" s="19">
        <v>6.25</v>
      </c>
      <c r="C234" s="17">
        <v>4.7</v>
      </c>
      <c r="D234" s="17">
        <v>0</v>
      </c>
    </row>
    <row r="235" spans="1:4" x14ac:dyDescent="0.25">
      <c r="A235" s="16">
        <v>41462</v>
      </c>
      <c r="B235" s="19">
        <v>6.2916666666666696</v>
      </c>
      <c r="C235" s="17">
        <v>6.9</v>
      </c>
      <c r="D235" s="17">
        <v>0</v>
      </c>
    </row>
    <row r="236" spans="1:4" x14ac:dyDescent="0.25">
      <c r="A236" s="16">
        <v>41462</v>
      </c>
      <c r="B236" s="19">
        <v>6.3333333333333401</v>
      </c>
      <c r="C236" s="17">
        <v>10.3</v>
      </c>
      <c r="D236" s="17">
        <v>0</v>
      </c>
    </row>
    <row r="237" spans="1:4" x14ac:dyDescent="0.25">
      <c r="A237" s="16">
        <v>41462</v>
      </c>
      <c r="B237" s="19">
        <v>6.3750000000000098</v>
      </c>
      <c r="C237" s="17">
        <v>13.3</v>
      </c>
      <c r="D237" s="17">
        <v>0</v>
      </c>
    </row>
    <row r="238" spans="1:4" x14ac:dyDescent="0.25">
      <c r="A238" s="16">
        <v>41462</v>
      </c>
      <c r="B238" s="19">
        <v>6.4166666666666696</v>
      </c>
      <c r="C238" s="17">
        <v>13.9</v>
      </c>
      <c r="D238" s="17">
        <v>0</v>
      </c>
    </row>
    <row r="239" spans="1:4" x14ac:dyDescent="0.25">
      <c r="A239" s="16">
        <v>41462</v>
      </c>
      <c r="B239" s="19">
        <v>6.4583333333333401</v>
      </c>
      <c r="C239" s="17">
        <v>16.399999999999999</v>
      </c>
      <c r="D239" s="17">
        <v>0</v>
      </c>
    </row>
    <row r="240" spans="1:4" x14ac:dyDescent="0.25">
      <c r="A240" s="16">
        <v>41462</v>
      </c>
      <c r="B240" s="19">
        <v>6.5000000000000098</v>
      </c>
      <c r="C240" s="17">
        <v>16.399999999999999</v>
      </c>
      <c r="D240" s="17">
        <v>0</v>
      </c>
    </row>
    <row r="241" spans="1:4" x14ac:dyDescent="0.25">
      <c r="A241" s="16">
        <v>41462</v>
      </c>
      <c r="B241" s="19">
        <v>6.5416666666666696</v>
      </c>
      <c r="C241" s="17">
        <v>17.399999999999999</v>
      </c>
      <c r="D241" s="17">
        <v>0</v>
      </c>
    </row>
    <row r="242" spans="1:4" x14ac:dyDescent="0.25">
      <c r="A242" s="16">
        <v>41462</v>
      </c>
      <c r="B242" s="19">
        <v>6.5833333333333401</v>
      </c>
      <c r="C242" s="17">
        <v>16.2</v>
      </c>
      <c r="D242" s="17">
        <v>0</v>
      </c>
    </row>
    <row r="243" spans="1:4" x14ac:dyDescent="0.25">
      <c r="A243" s="16">
        <v>41462</v>
      </c>
      <c r="B243" s="19">
        <v>6.6250000000000098</v>
      </c>
      <c r="C243" s="17">
        <v>16.3</v>
      </c>
      <c r="D243" s="17">
        <v>0</v>
      </c>
    </row>
    <row r="244" spans="1:4" x14ac:dyDescent="0.25">
      <c r="A244" s="16">
        <v>41462</v>
      </c>
      <c r="B244" s="19">
        <v>6.6666666666666696</v>
      </c>
      <c r="C244" s="17">
        <v>16.899999999999999</v>
      </c>
      <c r="D244" s="17">
        <v>0</v>
      </c>
    </row>
    <row r="245" spans="1:4" x14ac:dyDescent="0.25">
      <c r="A245" s="16">
        <v>41462</v>
      </c>
      <c r="B245" s="19">
        <v>6.7083333333333401</v>
      </c>
      <c r="C245" s="17">
        <v>18.3</v>
      </c>
      <c r="D245" s="17">
        <v>0</v>
      </c>
    </row>
    <row r="246" spans="1:4" x14ac:dyDescent="0.25">
      <c r="A246" s="16">
        <v>41462</v>
      </c>
      <c r="B246" s="19">
        <v>6.7500000000000098</v>
      </c>
      <c r="C246" s="17">
        <v>19.8</v>
      </c>
      <c r="D246" s="17">
        <v>0</v>
      </c>
    </row>
    <row r="247" spans="1:4" x14ac:dyDescent="0.25">
      <c r="A247" s="16">
        <v>41462</v>
      </c>
      <c r="B247" s="19">
        <v>6.7916666666666696</v>
      </c>
      <c r="C247" s="17">
        <v>19.3</v>
      </c>
      <c r="D247" s="17">
        <v>0</v>
      </c>
    </row>
    <row r="248" spans="1:4" x14ac:dyDescent="0.25">
      <c r="A248" s="16">
        <v>41462</v>
      </c>
      <c r="B248" s="19">
        <v>6.8333333333333401</v>
      </c>
      <c r="C248" s="17">
        <v>20.8</v>
      </c>
      <c r="D248" s="17">
        <v>0</v>
      </c>
    </row>
    <row r="249" spans="1:4" x14ac:dyDescent="0.25">
      <c r="A249" s="16">
        <v>41462</v>
      </c>
      <c r="B249" s="19">
        <v>6.8750000000000098</v>
      </c>
      <c r="C249" s="17">
        <v>21.7</v>
      </c>
      <c r="D249" s="17">
        <v>0</v>
      </c>
    </row>
    <row r="250" spans="1:4" x14ac:dyDescent="0.25">
      <c r="A250" s="16">
        <v>41462</v>
      </c>
      <c r="B250" s="19">
        <v>6.9166666666666696</v>
      </c>
      <c r="C250" s="17">
        <v>17.7</v>
      </c>
      <c r="D250" s="17">
        <v>0</v>
      </c>
    </row>
    <row r="251" spans="1:4" x14ac:dyDescent="0.25">
      <c r="A251" s="16">
        <v>41462</v>
      </c>
      <c r="B251" s="19">
        <v>6.9583333333333401</v>
      </c>
      <c r="C251" s="17">
        <v>14.6</v>
      </c>
      <c r="D251" s="17">
        <v>0</v>
      </c>
    </row>
    <row r="252" spans="1:4" x14ac:dyDescent="0.25">
      <c r="A252" s="16">
        <v>41463</v>
      </c>
      <c r="B252" s="19">
        <v>7.0000000000000098</v>
      </c>
      <c r="C252" s="17">
        <v>11.3</v>
      </c>
      <c r="D252" s="17">
        <v>0</v>
      </c>
    </row>
    <row r="253" spans="1:4" x14ac:dyDescent="0.25">
      <c r="A253" s="16">
        <v>41463</v>
      </c>
      <c r="B253" s="19">
        <v>7.0416666666666696</v>
      </c>
      <c r="C253" s="17">
        <v>10.199999999999999</v>
      </c>
      <c r="D253" s="17">
        <v>0</v>
      </c>
    </row>
    <row r="254" spans="1:4" x14ac:dyDescent="0.25">
      <c r="A254" s="16">
        <v>41463</v>
      </c>
      <c r="B254" s="19">
        <v>7.0833333333333401</v>
      </c>
      <c r="C254" s="17">
        <v>9.1999999999999993</v>
      </c>
      <c r="D254" s="17">
        <v>0</v>
      </c>
    </row>
    <row r="255" spans="1:4" x14ac:dyDescent="0.25">
      <c r="A255" s="16">
        <v>41463</v>
      </c>
      <c r="B255" s="19">
        <v>7.1250000000000098</v>
      </c>
      <c r="C255" s="17">
        <v>8.6</v>
      </c>
      <c r="D255" s="17">
        <v>0</v>
      </c>
    </row>
    <row r="256" spans="1:4" x14ac:dyDescent="0.25">
      <c r="A256" s="16">
        <v>41463</v>
      </c>
      <c r="B256" s="19">
        <v>7.1666666666666696</v>
      </c>
      <c r="C256" s="17">
        <v>8.5</v>
      </c>
      <c r="D256" s="17">
        <v>0</v>
      </c>
    </row>
    <row r="257" spans="1:4" x14ac:dyDescent="0.25">
      <c r="A257" s="16">
        <v>41463</v>
      </c>
      <c r="B257" s="19">
        <v>7.2083333333333401</v>
      </c>
      <c r="C257" s="17">
        <v>8.3000000000000007</v>
      </c>
      <c r="D257" s="17">
        <v>0</v>
      </c>
    </row>
    <row r="258" spans="1:4" x14ac:dyDescent="0.25">
      <c r="A258" s="16">
        <v>41463</v>
      </c>
      <c r="B258" s="19">
        <v>7.2500000000000098</v>
      </c>
      <c r="C258" s="17">
        <v>8</v>
      </c>
      <c r="D258" s="17">
        <v>0</v>
      </c>
    </row>
    <row r="259" spans="1:4" x14ac:dyDescent="0.25">
      <c r="A259" s="16">
        <v>41463</v>
      </c>
      <c r="B259" s="19">
        <v>7.2916666666666696</v>
      </c>
      <c r="C259" s="17">
        <v>8.3000000000000007</v>
      </c>
      <c r="D259" s="17">
        <v>0</v>
      </c>
    </row>
    <row r="260" spans="1:4" x14ac:dyDescent="0.25">
      <c r="A260" s="16">
        <v>41463</v>
      </c>
      <c r="B260" s="19">
        <v>7.3333333333333401</v>
      </c>
      <c r="C260" s="17">
        <v>9.8000000000000007</v>
      </c>
      <c r="D260" s="17">
        <v>0</v>
      </c>
    </row>
    <row r="261" spans="1:4" x14ac:dyDescent="0.25">
      <c r="A261" s="16">
        <v>41463</v>
      </c>
      <c r="B261" s="19">
        <v>7.3750000000000098</v>
      </c>
      <c r="C261" s="17">
        <v>14.1</v>
      </c>
      <c r="D261" s="17">
        <v>0</v>
      </c>
    </row>
    <row r="262" spans="1:4" x14ac:dyDescent="0.25">
      <c r="A262" s="16">
        <v>41463</v>
      </c>
      <c r="B262" s="19">
        <v>7.4166666666666696</v>
      </c>
      <c r="C262" s="17">
        <v>16</v>
      </c>
      <c r="D262" s="17">
        <v>0</v>
      </c>
    </row>
    <row r="263" spans="1:4" x14ac:dyDescent="0.25">
      <c r="A263" s="16">
        <v>41463</v>
      </c>
      <c r="B263" s="19">
        <v>7.4583333333333401</v>
      </c>
      <c r="C263" s="17">
        <v>17.2</v>
      </c>
      <c r="D263" s="17">
        <v>0</v>
      </c>
    </row>
    <row r="264" spans="1:4" x14ac:dyDescent="0.25">
      <c r="A264" s="16">
        <v>41463</v>
      </c>
      <c r="B264" s="19">
        <v>7.5000000000000098</v>
      </c>
      <c r="C264" s="17">
        <v>18.5</v>
      </c>
      <c r="D264" s="17">
        <v>0</v>
      </c>
    </row>
    <row r="265" spans="1:4" x14ac:dyDescent="0.25">
      <c r="A265" s="16">
        <v>41463</v>
      </c>
      <c r="B265" s="19">
        <v>7.5416666666666696</v>
      </c>
      <c r="C265" s="17">
        <v>20.6</v>
      </c>
      <c r="D265" s="17">
        <v>0</v>
      </c>
    </row>
    <row r="266" spans="1:4" x14ac:dyDescent="0.25">
      <c r="A266" s="16">
        <v>41463</v>
      </c>
      <c r="B266" s="19">
        <v>7.5833333333333401</v>
      </c>
      <c r="C266" s="17">
        <v>20.100000000000001</v>
      </c>
      <c r="D266" s="17">
        <v>0</v>
      </c>
    </row>
    <row r="267" spans="1:4" x14ac:dyDescent="0.25">
      <c r="A267" s="16">
        <v>41463</v>
      </c>
      <c r="B267" s="19">
        <v>7.6250000000000098</v>
      </c>
      <c r="C267" s="17">
        <v>19.3</v>
      </c>
      <c r="D267" s="17">
        <v>0</v>
      </c>
    </row>
    <row r="268" spans="1:4" x14ac:dyDescent="0.25">
      <c r="A268" s="16">
        <v>41463</v>
      </c>
      <c r="B268" s="19">
        <v>7.6666666666666696</v>
      </c>
      <c r="C268" s="17">
        <v>17.399999999999999</v>
      </c>
      <c r="D268" s="17">
        <v>0</v>
      </c>
    </row>
    <row r="269" spans="1:4" x14ac:dyDescent="0.25">
      <c r="A269" s="16">
        <v>41463</v>
      </c>
      <c r="B269" s="19">
        <v>7.7083333333333401</v>
      </c>
      <c r="C269" s="17">
        <v>16.8</v>
      </c>
      <c r="D269" s="17">
        <v>0</v>
      </c>
    </row>
    <row r="270" spans="1:4" x14ac:dyDescent="0.25">
      <c r="A270" s="16">
        <v>41463</v>
      </c>
      <c r="B270" s="19">
        <v>7.7500000000000098</v>
      </c>
      <c r="C270" s="17">
        <v>15.3</v>
      </c>
      <c r="D270" s="17">
        <v>0</v>
      </c>
    </row>
    <row r="271" spans="1:4" x14ac:dyDescent="0.25">
      <c r="A271" s="16">
        <v>41463</v>
      </c>
      <c r="B271" s="19">
        <v>7.7916666666666696</v>
      </c>
      <c r="C271" s="17">
        <v>15.9</v>
      </c>
      <c r="D271" s="17">
        <v>0</v>
      </c>
    </row>
    <row r="272" spans="1:4" x14ac:dyDescent="0.25">
      <c r="A272" s="16">
        <v>41463</v>
      </c>
      <c r="B272" s="19">
        <v>7.8333333333333401</v>
      </c>
      <c r="C272" s="17">
        <v>17.3</v>
      </c>
      <c r="D272" s="17">
        <v>0</v>
      </c>
    </row>
    <row r="273" spans="1:4" x14ac:dyDescent="0.25">
      <c r="A273" s="16">
        <v>41463</v>
      </c>
      <c r="B273" s="19">
        <v>7.8750000000000098</v>
      </c>
      <c r="C273" s="17">
        <v>15.7</v>
      </c>
      <c r="D273" s="17">
        <v>0</v>
      </c>
    </row>
    <row r="274" spans="1:4" x14ac:dyDescent="0.25">
      <c r="A274" s="16">
        <v>41463</v>
      </c>
      <c r="B274" s="19">
        <v>7.9166666666666696</v>
      </c>
      <c r="C274" s="17">
        <v>13.7</v>
      </c>
      <c r="D274" s="17">
        <v>0</v>
      </c>
    </row>
    <row r="275" spans="1:4" x14ac:dyDescent="0.25">
      <c r="A275" s="16">
        <v>41463</v>
      </c>
      <c r="B275" s="19">
        <v>7.9583333333333401</v>
      </c>
      <c r="C275" s="17">
        <v>11.4</v>
      </c>
      <c r="D275" s="17">
        <v>0</v>
      </c>
    </row>
    <row r="276" spans="1:4" x14ac:dyDescent="0.25">
      <c r="A276" s="16">
        <v>41464</v>
      </c>
      <c r="B276" s="19">
        <v>8.0000000000000107</v>
      </c>
      <c r="C276" s="17">
        <v>8.3000000000000007</v>
      </c>
      <c r="D276" s="17">
        <v>0.2</v>
      </c>
    </row>
    <row r="277" spans="1:4" x14ac:dyDescent="0.25">
      <c r="A277" s="16">
        <v>41464</v>
      </c>
      <c r="B277" s="19">
        <v>8.0416666666666696</v>
      </c>
      <c r="C277" s="17">
        <v>7.7</v>
      </c>
      <c r="D277" s="17">
        <v>0</v>
      </c>
    </row>
    <row r="278" spans="1:4" x14ac:dyDescent="0.25">
      <c r="A278" s="16">
        <v>41464</v>
      </c>
      <c r="B278" s="19">
        <v>8.0833333333333393</v>
      </c>
      <c r="C278" s="17">
        <v>8.1999999999999993</v>
      </c>
      <c r="D278" s="17">
        <v>0.2</v>
      </c>
    </row>
    <row r="279" spans="1:4" x14ac:dyDescent="0.25">
      <c r="A279" s="16">
        <v>41464</v>
      </c>
      <c r="B279" s="19">
        <v>8.1250000000000107</v>
      </c>
      <c r="C279" s="17">
        <v>7.5</v>
      </c>
      <c r="D279" s="17">
        <v>1</v>
      </c>
    </row>
    <row r="280" spans="1:4" x14ac:dyDescent="0.25">
      <c r="A280" s="16">
        <v>41464</v>
      </c>
      <c r="B280" s="19">
        <v>8.1666666666666696</v>
      </c>
      <c r="C280" s="17">
        <v>6.7</v>
      </c>
      <c r="D280" s="17">
        <v>0.7</v>
      </c>
    </row>
    <row r="281" spans="1:4" x14ac:dyDescent="0.25">
      <c r="A281" s="16">
        <v>41464</v>
      </c>
      <c r="B281" s="19">
        <v>8.2083333333333393</v>
      </c>
      <c r="C281" s="17">
        <v>6</v>
      </c>
      <c r="D281" s="17">
        <v>1.5</v>
      </c>
    </row>
    <row r="282" spans="1:4" x14ac:dyDescent="0.25">
      <c r="A282" s="16">
        <v>41464</v>
      </c>
      <c r="B282" s="19">
        <v>8.2500000000000107</v>
      </c>
      <c r="C282" s="17">
        <v>5.9</v>
      </c>
      <c r="D282" s="17">
        <v>2</v>
      </c>
    </row>
    <row r="283" spans="1:4" x14ac:dyDescent="0.25">
      <c r="A283" s="16">
        <v>41464</v>
      </c>
      <c r="B283" s="19">
        <v>8.2916666666666696</v>
      </c>
      <c r="C283" s="17">
        <v>5.8</v>
      </c>
      <c r="D283" s="17">
        <v>2.2000000000000002</v>
      </c>
    </row>
    <row r="284" spans="1:4" x14ac:dyDescent="0.25">
      <c r="A284" s="16">
        <v>41464</v>
      </c>
      <c r="B284" s="19">
        <v>8.3333333333333393</v>
      </c>
      <c r="C284" s="17">
        <v>5.9</v>
      </c>
      <c r="D284" s="17">
        <v>2.5</v>
      </c>
    </row>
    <row r="285" spans="1:4" x14ac:dyDescent="0.25">
      <c r="A285" s="16">
        <v>41464</v>
      </c>
      <c r="B285" s="19">
        <v>8.3750000000000107</v>
      </c>
      <c r="C285" s="17">
        <v>5.9</v>
      </c>
      <c r="D285" s="17">
        <v>2.7</v>
      </c>
    </row>
    <row r="286" spans="1:4" x14ac:dyDescent="0.25">
      <c r="A286" s="16">
        <v>41464</v>
      </c>
      <c r="B286" s="19">
        <v>8.4166666666666696</v>
      </c>
      <c r="C286" s="17">
        <v>6.3</v>
      </c>
      <c r="D286" s="17">
        <v>1.5</v>
      </c>
    </row>
    <row r="287" spans="1:4" x14ac:dyDescent="0.25">
      <c r="A287" s="16">
        <v>41464</v>
      </c>
      <c r="B287" s="19">
        <v>8.4583333333333393</v>
      </c>
      <c r="C287" s="17">
        <v>6</v>
      </c>
      <c r="D287" s="17">
        <v>1</v>
      </c>
    </row>
    <row r="288" spans="1:4" x14ac:dyDescent="0.25">
      <c r="A288" s="16">
        <v>41464</v>
      </c>
      <c r="B288" s="19">
        <v>8.5000000000000107</v>
      </c>
      <c r="C288" s="17">
        <v>6.6</v>
      </c>
      <c r="D288" s="17">
        <v>0.5</v>
      </c>
    </row>
    <row r="289" spans="1:4" x14ac:dyDescent="0.25">
      <c r="A289" s="16">
        <v>41464</v>
      </c>
      <c r="B289" s="19">
        <v>8.5416666666666696</v>
      </c>
      <c r="C289" s="17">
        <v>7.8</v>
      </c>
      <c r="D289" s="17">
        <v>0</v>
      </c>
    </row>
    <row r="290" spans="1:4" x14ac:dyDescent="0.25">
      <c r="A290" s="16">
        <v>41464</v>
      </c>
      <c r="B290" s="19">
        <v>8.5833333333333393</v>
      </c>
      <c r="C290" s="17">
        <v>8.8000000000000007</v>
      </c>
      <c r="D290" s="17">
        <v>0</v>
      </c>
    </row>
    <row r="291" spans="1:4" x14ac:dyDescent="0.25">
      <c r="A291" s="16">
        <v>41464</v>
      </c>
      <c r="B291" s="19">
        <v>8.6250000000000107</v>
      </c>
      <c r="C291" s="17">
        <v>8.1999999999999993</v>
      </c>
      <c r="D291" s="17">
        <v>0</v>
      </c>
    </row>
    <row r="292" spans="1:4" x14ac:dyDescent="0.25">
      <c r="A292" s="16">
        <v>41464</v>
      </c>
      <c r="B292" s="19">
        <v>8.6666666666666696</v>
      </c>
      <c r="C292" s="17">
        <v>8.1</v>
      </c>
      <c r="D292" s="17">
        <v>0</v>
      </c>
    </row>
    <row r="293" spans="1:4" x14ac:dyDescent="0.25">
      <c r="A293" s="16">
        <v>41464</v>
      </c>
      <c r="B293" s="19">
        <v>8.7083333333333393</v>
      </c>
      <c r="C293" s="17">
        <v>9.1</v>
      </c>
      <c r="D293" s="17">
        <v>0</v>
      </c>
    </row>
    <row r="294" spans="1:4" x14ac:dyDescent="0.25">
      <c r="A294" s="16">
        <v>41464</v>
      </c>
      <c r="B294" s="19">
        <v>8.7500000000000107</v>
      </c>
      <c r="C294" s="17">
        <v>9.3000000000000007</v>
      </c>
      <c r="D294" s="17">
        <v>0</v>
      </c>
    </row>
    <row r="295" spans="1:4" x14ac:dyDescent="0.25">
      <c r="A295" s="16">
        <v>41464</v>
      </c>
      <c r="B295" s="19">
        <v>8.7916666666666696</v>
      </c>
      <c r="C295" s="17">
        <v>8.8000000000000007</v>
      </c>
      <c r="D295" s="17">
        <v>0</v>
      </c>
    </row>
    <row r="296" spans="1:4" x14ac:dyDescent="0.25">
      <c r="A296" s="16">
        <v>41464</v>
      </c>
      <c r="B296" s="19">
        <v>8.8333333333333393</v>
      </c>
      <c r="C296" s="17">
        <v>8.1</v>
      </c>
      <c r="D296" s="17">
        <v>0</v>
      </c>
    </row>
    <row r="297" spans="1:4" x14ac:dyDescent="0.25">
      <c r="A297" s="16">
        <v>41464</v>
      </c>
      <c r="B297" s="19">
        <v>8.8750000000000107</v>
      </c>
      <c r="C297" s="17">
        <v>7.7</v>
      </c>
      <c r="D297" s="17">
        <v>0</v>
      </c>
    </row>
    <row r="298" spans="1:4" x14ac:dyDescent="0.25">
      <c r="A298" s="16">
        <v>41464</v>
      </c>
      <c r="B298" s="19">
        <v>8.9166666666666696</v>
      </c>
      <c r="C298" s="17">
        <v>6.7</v>
      </c>
      <c r="D298" s="17">
        <v>0.7</v>
      </c>
    </row>
    <row r="299" spans="1:4" x14ac:dyDescent="0.25">
      <c r="A299" s="16">
        <v>41464</v>
      </c>
      <c r="B299" s="19">
        <v>8.9583333333333393</v>
      </c>
      <c r="C299" s="17">
        <v>5.9</v>
      </c>
      <c r="D299" s="17">
        <v>0.7</v>
      </c>
    </row>
    <row r="300" spans="1:4" x14ac:dyDescent="0.25">
      <c r="A300" s="16">
        <v>41465</v>
      </c>
      <c r="B300" s="19">
        <v>9.0000000000000107</v>
      </c>
      <c r="C300" s="17">
        <v>5.6</v>
      </c>
      <c r="D300" s="17">
        <v>2.5</v>
      </c>
    </row>
    <row r="301" spans="1:4" x14ac:dyDescent="0.25">
      <c r="A301" s="16">
        <v>41465</v>
      </c>
      <c r="B301" s="19">
        <v>9.0416666666666696</v>
      </c>
      <c r="C301" s="17">
        <v>5.6</v>
      </c>
      <c r="D301" s="17">
        <v>0</v>
      </c>
    </row>
    <row r="302" spans="1:4" x14ac:dyDescent="0.25">
      <c r="A302" s="16">
        <v>41465</v>
      </c>
      <c r="B302" s="19">
        <v>9.0833333333333393</v>
      </c>
      <c r="C302" s="17">
        <v>5.7</v>
      </c>
      <c r="D302" s="17">
        <v>0</v>
      </c>
    </row>
    <row r="303" spans="1:4" x14ac:dyDescent="0.25">
      <c r="A303" s="16">
        <v>41465</v>
      </c>
      <c r="B303" s="19">
        <v>9.1250000000000107</v>
      </c>
      <c r="C303" s="17">
        <v>5.5</v>
      </c>
      <c r="D303" s="17">
        <v>0.2</v>
      </c>
    </row>
    <row r="304" spans="1:4" x14ac:dyDescent="0.25">
      <c r="A304" s="16">
        <v>41465</v>
      </c>
      <c r="B304" s="19">
        <v>9.1666666666666696</v>
      </c>
      <c r="C304" s="17">
        <v>5.7</v>
      </c>
      <c r="D304" s="17">
        <v>1</v>
      </c>
    </row>
    <row r="305" spans="1:4" x14ac:dyDescent="0.25">
      <c r="A305" s="16">
        <v>41465</v>
      </c>
      <c r="B305" s="19">
        <v>9.2083333333333393</v>
      </c>
      <c r="C305" s="17">
        <v>5.4</v>
      </c>
      <c r="D305" s="17">
        <v>0.5</v>
      </c>
    </row>
    <row r="306" spans="1:4" x14ac:dyDescent="0.25">
      <c r="A306" s="16">
        <v>41465</v>
      </c>
      <c r="B306" s="19">
        <v>9.2500000000000107</v>
      </c>
      <c r="C306" s="17">
        <v>5.3</v>
      </c>
      <c r="D306" s="17">
        <v>3.3</v>
      </c>
    </row>
    <row r="307" spans="1:4" x14ac:dyDescent="0.25">
      <c r="A307" s="16">
        <v>41465</v>
      </c>
      <c r="B307" s="19">
        <v>9.2916666666666696</v>
      </c>
      <c r="C307" s="17">
        <v>5.4</v>
      </c>
      <c r="D307" s="17">
        <v>1</v>
      </c>
    </row>
    <row r="308" spans="1:4" x14ac:dyDescent="0.25">
      <c r="A308" s="16">
        <v>41465</v>
      </c>
      <c r="B308" s="19">
        <v>9.3333333333333393</v>
      </c>
      <c r="C308" s="17">
        <v>5.7</v>
      </c>
      <c r="D308" s="17">
        <v>1.2</v>
      </c>
    </row>
    <row r="309" spans="1:4" x14ac:dyDescent="0.25">
      <c r="A309" s="16">
        <v>41465</v>
      </c>
      <c r="B309" s="19">
        <v>9.3750000000000107</v>
      </c>
      <c r="C309" s="17">
        <v>5.7</v>
      </c>
      <c r="D309" s="17">
        <v>3</v>
      </c>
    </row>
    <row r="310" spans="1:4" x14ac:dyDescent="0.25">
      <c r="A310" s="16">
        <v>41465</v>
      </c>
      <c r="B310" s="19">
        <v>9.4166666666666696</v>
      </c>
      <c r="C310" s="17">
        <v>5.9</v>
      </c>
      <c r="D310" s="17">
        <v>1.5</v>
      </c>
    </row>
    <row r="311" spans="1:4" x14ac:dyDescent="0.25">
      <c r="A311" s="16">
        <v>41465</v>
      </c>
      <c r="B311" s="19">
        <v>9.4583333333333393</v>
      </c>
      <c r="C311" s="17">
        <v>5.6</v>
      </c>
      <c r="D311" s="17">
        <v>2.5</v>
      </c>
    </row>
    <row r="312" spans="1:4" x14ac:dyDescent="0.25">
      <c r="A312" s="16">
        <v>41465</v>
      </c>
      <c r="B312" s="19">
        <v>9.5000000000000107</v>
      </c>
      <c r="C312" s="17">
        <v>6</v>
      </c>
      <c r="D312" s="17">
        <v>4.5</v>
      </c>
    </row>
    <row r="313" spans="1:4" x14ac:dyDescent="0.25">
      <c r="A313" s="16">
        <v>41465</v>
      </c>
      <c r="B313" s="19">
        <v>9.5416666666666696</v>
      </c>
      <c r="C313" s="17">
        <v>8.1999999999999993</v>
      </c>
      <c r="D313" s="17">
        <v>0</v>
      </c>
    </row>
    <row r="314" spans="1:4" x14ac:dyDescent="0.25">
      <c r="A314" s="16">
        <v>41465</v>
      </c>
      <c r="B314" s="19">
        <v>9.5833333333333393</v>
      </c>
      <c r="C314" s="17">
        <v>9.1</v>
      </c>
      <c r="D314" s="17">
        <v>0</v>
      </c>
    </row>
    <row r="315" spans="1:4" x14ac:dyDescent="0.25">
      <c r="A315" s="16">
        <v>41465</v>
      </c>
      <c r="B315" s="19">
        <v>9.6250000000000107</v>
      </c>
      <c r="C315" s="17">
        <v>10.1</v>
      </c>
      <c r="D315" s="17">
        <v>0</v>
      </c>
    </row>
    <row r="316" spans="1:4" x14ac:dyDescent="0.25">
      <c r="A316" s="16">
        <v>41465</v>
      </c>
      <c r="B316" s="19">
        <v>9.6666666666666696</v>
      </c>
      <c r="C316" s="17">
        <v>11.4</v>
      </c>
      <c r="D316" s="17">
        <v>0</v>
      </c>
    </row>
    <row r="317" spans="1:4" x14ac:dyDescent="0.25">
      <c r="A317" s="16">
        <v>41465</v>
      </c>
      <c r="B317" s="19">
        <v>9.7083333333333393</v>
      </c>
      <c r="C317" s="17">
        <v>12.1</v>
      </c>
      <c r="D317" s="17">
        <v>0</v>
      </c>
    </row>
    <row r="318" spans="1:4" x14ac:dyDescent="0.25">
      <c r="A318" s="16">
        <v>41465</v>
      </c>
      <c r="B318" s="19">
        <v>9.7500000000000107</v>
      </c>
      <c r="C318" s="17">
        <v>12</v>
      </c>
      <c r="D318" s="17">
        <v>0</v>
      </c>
    </row>
    <row r="319" spans="1:4" x14ac:dyDescent="0.25">
      <c r="A319" s="16">
        <v>41465</v>
      </c>
      <c r="B319" s="19">
        <v>9.7916666666666696</v>
      </c>
      <c r="C319" s="17">
        <v>11.5</v>
      </c>
      <c r="D319" s="17">
        <v>0</v>
      </c>
    </row>
    <row r="320" spans="1:4" x14ac:dyDescent="0.25">
      <c r="A320" s="16">
        <v>41465</v>
      </c>
      <c r="B320" s="19">
        <v>9.8333333333333393</v>
      </c>
      <c r="C320" s="17">
        <v>11.1</v>
      </c>
      <c r="D320" s="17">
        <v>0</v>
      </c>
    </row>
    <row r="321" spans="1:4" x14ac:dyDescent="0.25">
      <c r="A321" s="16">
        <v>41465</v>
      </c>
      <c r="B321" s="19">
        <v>9.8750000000000107</v>
      </c>
      <c r="C321" s="17">
        <v>11.7</v>
      </c>
      <c r="D321" s="17">
        <v>0</v>
      </c>
    </row>
    <row r="322" spans="1:4" x14ac:dyDescent="0.25">
      <c r="A322" s="16">
        <v>41465</v>
      </c>
      <c r="B322" s="19">
        <v>9.9166666666666696</v>
      </c>
      <c r="C322" s="17">
        <v>10.7</v>
      </c>
      <c r="D322" s="17">
        <v>0</v>
      </c>
    </row>
    <row r="323" spans="1:4" x14ac:dyDescent="0.25">
      <c r="A323" s="16">
        <v>41465</v>
      </c>
      <c r="B323" s="19">
        <v>9.9583333333333393</v>
      </c>
      <c r="C323" s="17">
        <v>10.1</v>
      </c>
      <c r="D323" s="17">
        <v>0</v>
      </c>
    </row>
    <row r="324" spans="1:4" x14ac:dyDescent="0.25">
      <c r="A324" s="16">
        <v>41466</v>
      </c>
      <c r="B324" s="19">
        <v>10</v>
      </c>
      <c r="C324" s="17">
        <v>8.9</v>
      </c>
      <c r="D324" s="17">
        <v>0</v>
      </c>
    </row>
    <row r="325" spans="1:4" x14ac:dyDescent="0.25">
      <c r="A325" s="16">
        <v>41466</v>
      </c>
      <c r="B325" s="19">
        <v>10.0416666666667</v>
      </c>
      <c r="C325" s="17">
        <v>8.4</v>
      </c>
      <c r="D325" s="17">
        <v>0</v>
      </c>
    </row>
    <row r="326" spans="1:4" x14ac:dyDescent="0.25">
      <c r="A326" s="16">
        <v>41466</v>
      </c>
      <c r="B326" s="19">
        <v>10.0833333333333</v>
      </c>
      <c r="C326" s="17">
        <v>7.9</v>
      </c>
      <c r="D326" s="17">
        <v>0</v>
      </c>
    </row>
    <row r="327" spans="1:4" x14ac:dyDescent="0.25">
      <c r="A327" s="16">
        <v>41466</v>
      </c>
      <c r="B327" s="19">
        <v>10.125</v>
      </c>
      <c r="C327" s="17">
        <v>7.2</v>
      </c>
      <c r="D327" s="17">
        <v>0</v>
      </c>
    </row>
    <row r="328" spans="1:4" x14ac:dyDescent="0.25">
      <c r="A328" s="16">
        <v>41466</v>
      </c>
      <c r="B328" s="19">
        <v>10.1666666666667</v>
      </c>
      <c r="C328" s="17">
        <v>7.3</v>
      </c>
      <c r="D328" s="17">
        <v>0</v>
      </c>
    </row>
    <row r="329" spans="1:4" x14ac:dyDescent="0.25">
      <c r="A329" s="16">
        <v>41466</v>
      </c>
      <c r="B329" s="19">
        <v>10.2083333333333</v>
      </c>
      <c r="C329" s="17">
        <v>7.4</v>
      </c>
      <c r="D329" s="17">
        <v>0</v>
      </c>
    </row>
    <row r="330" spans="1:4" x14ac:dyDescent="0.25">
      <c r="A330" s="16">
        <v>41466</v>
      </c>
      <c r="B330" s="19">
        <v>10.25</v>
      </c>
      <c r="C330" s="17">
        <v>7</v>
      </c>
      <c r="D330" s="17">
        <v>0</v>
      </c>
    </row>
    <row r="331" spans="1:4" x14ac:dyDescent="0.25">
      <c r="A331" s="16">
        <v>41466</v>
      </c>
      <c r="B331" s="19">
        <v>10.2916666666667</v>
      </c>
      <c r="C331" s="17">
        <v>7.5</v>
      </c>
      <c r="D331" s="17">
        <v>0.2</v>
      </c>
    </row>
    <row r="332" spans="1:4" x14ac:dyDescent="0.25">
      <c r="A332" s="16">
        <v>41466</v>
      </c>
      <c r="B332" s="19">
        <v>10.3333333333333</v>
      </c>
      <c r="C332" s="17">
        <v>8.3000000000000007</v>
      </c>
      <c r="D332" s="17">
        <v>0</v>
      </c>
    </row>
    <row r="333" spans="1:4" x14ac:dyDescent="0.25">
      <c r="A333" s="16">
        <v>41466</v>
      </c>
      <c r="B333" s="19">
        <v>10.375</v>
      </c>
      <c r="C333" s="17">
        <v>9.1999999999999993</v>
      </c>
      <c r="D333" s="17">
        <v>0</v>
      </c>
    </row>
    <row r="334" spans="1:4" x14ac:dyDescent="0.25">
      <c r="A334" s="16">
        <v>41466</v>
      </c>
      <c r="B334" s="19">
        <v>10.4166666666667</v>
      </c>
      <c r="C334" s="17">
        <v>10.199999999999999</v>
      </c>
      <c r="D334" s="17">
        <v>0</v>
      </c>
    </row>
    <row r="335" spans="1:4" x14ac:dyDescent="0.25">
      <c r="A335" s="16">
        <v>41466</v>
      </c>
      <c r="B335" s="19">
        <v>10.4583333333333</v>
      </c>
      <c r="C335" s="17">
        <v>10.6</v>
      </c>
      <c r="D335" s="17">
        <v>0</v>
      </c>
    </row>
    <row r="336" spans="1:4" x14ac:dyDescent="0.25">
      <c r="A336" s="16">
        <v>41466</v>
      </c>
      <c r="B336" s="19">
        <v>10.5</v>
      </c>
      <c r="C336" s="17">
        <v>11.1</v>
      </c>
      <c r="D336" s="17">
        <v>0</v>
      </c>
    </row>
    <row r="337" spans="1:4" x14ac:dyDescent="0.25">
      <c r="A337" s="16">
        <v>41466</v>
      </c>
      <c r="B337" s="19">
        <v>10.5416666666667</v>
      </c>
      <c r="C337" s="17">
        <v>11.1</v>
      </c>
      <c r="D337" s="17">
        <v>0</v>
      </c>
    </row>
    <row r="338" spans="1:4" x14ac:dyDescent="0.25">
      <c r="A338" s="16">
        <v>41466</v>
      </c>
      <c r="B338" s="19">
        <v>10.5833333333333</v>
      </c>
      <c r="C338" s="17">
        <v>10.9</v>
      </c>
      <c r="D338" s="17">
        <v>0</v>
      </c>
    </row>
    <row r="339" spans="1:4" x14ac:dyDescent="0.25">
      <c r="A339" s="16">
        <v>41466</v>
      </c>
      <c r="B339" s="19">
        <v>10.625</v>
      </c>
      <c r="C339" s="17">
        <v>12.6</v>
      </c>
      <c r="D339" s="17">
        <v>0</v>
      </c>
    </row>
    <row r="340" spans="1:4" x14ac:dyDescent="0.25">
      <c r="A340" s="16">
        <v>41466</v>
      </c>
      <c r="B340" s="19">
        <v>10.6666666666667</v>
      </c>
      <c r="C340" s="17">
        <v>13.4</v>
      </c>
      <c r="D340" s="17">
        <v>0</v>
      </c>
    </row>
    <row r="341" spans="1:4" x14ac:dyDescent="0.25">
      <c r="A341" s="16">
        <v>41466</v>
      </c>
      <c r="B341" s="19">
        <v>10.7083333333333</v>
      </c>
      <c r="C341" s="17">
        <v>14.4</v>
      </c>
      <c r="D341" s="17">
        <v>0</v>
      </c>
    </row>
    <row r="342" spans="1:4" x14ac:dyDescent="0.25">
      <c r="A342" s="16">
        <v>41466</v>
      </c>
      <c r="B342" s="19">
        <v>10.75</v>
      </c>
      <c r="C342" s="17">
        <v>13.7</v>
      </c>
      <c r="D342" s="17">
        <v>0</v>
      </c>
    </row>
    <row r="343" spans="1:4" x14ac:dyDescent="0.25">
      <c r="A343" s="16">
        <v>41466</v>
      </c>
      <c r="B343" s="19">
        <v>10.7916666666667</v>
      </c>
      <c r="C343" s="17">
        <v>13.3</v>
      </c>
      <c r="D343" s="17">
        <v>0</v>
      </c>
    </row>
    <row r="344" spans="1:4" x14ac:dyDescent="0.25">
      <c r="A344" s="16">
        <v>41466</v>
      </c>
      <c r="B344" s="19">
        <v>10.8333333333333</v>
      </c>
      <c r="C344" s="17">
        <v>13.1</v>
      </c>
      <c r="D344" s="17">
        <v>0</v>
      </c>
    </row>
    <row r="345" spans="1:4" x14ac:dyDescent="0.25">
      <c r="A345" s="16">
        <v>41466</v>
      </c>
      <c r="B345" s="19">
        <v>10.875</v>
      </c>
      <c r="C345" s="17">
        <v>13.3</v>
      </c>
      <c r="D345" s="17">
        <v>0</v>
      </c>
    </row>
    <row r="346" spans="1:4" x14ac:dyDescent="0.25">
      <c r="A346" s="16">
        <v>41466</v>
      </c>
      <c r="B346" s="19">
        <v>10.9166666666667</v>
      </c>
      <c r="C346" s="17">
        <v>12.2</v>
      </c>
      <c r="D346" s="17">
        <v>0</v>
      </c>
    </row>
    <row r="347" spans="1:4" x14ac:dyDescent="0.25">
      <c r="A347" s="16">
        <v>41466</v>
      </c>
      <c r="B347" s="19">
        <v>10.9583333333333</v>
      </c>
      <c r="C347" s="17">
        <v>11.7</v>
      </c>
      <c r="D347" s="17">
        <v>0</v>
      </c>
    </row>
    <row r="348" spans="1:4" x14ac:dyDescent="0.25">
      <c r="A348" s="16">
        <v>41467</v>
      </c>
      <c r="B348" s="19">
        <v>11</v>
      </c>
      <c r="C348" s="17">
        <v>10.9</v>
      </c>
      <c r="D348" s="17">
        <v>0</v>
      </c>
    </row>
    <row r="349" spans="1:4" x14ac:dyDescent="0.25">
      <c r="A349" s="16">
        <v>41467</v>
      </c>
      <c r="B349" s="19">
        <v>11.0416666666667</v>
      </c>
      <c r="C349" s="17">
        <v>10.6</v>
      </c>
      <c r="D349" s="17">
        <v>0</v>
      </c>
    </row>
    <row r="350" spans="1:4" x14ac:dyDescent="0.25">
      <c r="A350" s="16">
        <v>41467</v>
      </c>
      <c r="B350" s="19">
        <v>11.0833333333333</v>
      </c>
      <c r="C350" s="17">
        <v>10.3</v>
      </c>
      <c r="D350" s="17">
        <v>0</v>
      </c>
    </row>
    <row r="351" spans="1:4" x14ac:dyDescent="0.25">
      <c r="A351" s="16">
        <v>41467</v>
      </c>
      <c r="B351" s="19">
        <v>11.125</v>
      </c>
      <c r="C351" s="17">
        <v>9.8000000000000007</v>
      </c>
      <c r="D351" s="17">
        <v>0.2</v>
      </c>
    </row>
    <row r="352" spans="1:4" x14ac:dyDescent="0.25">
      <c r="A352" s="16">
        <v>41467</v>
      </c>
      <c r="B352" s="19">
        <v>11.1666666666667</v>
      </c>
      <c r="C352" s="17">
        <v>8.9</v>
      </c>
      <c r="D352" s="17">
        <v>0</v>
      </c>
    </row>
    <row r="353" spans="1:4" x14ac:dyDescent="0.25">
      <c r="A353" s="16">
        <v>41467</v>
      </c>
      <c r="B353" s="19">
        <v>11.2083333333333</v>
      </c>
      <c r="C353" s="17">
        <v>7.7</v>
      </c>
      <c r="D353" s="17">
        <v>0</v>
      </c>
    </row>
    <row r="354" spans="1:4" x14ac:dyDescent="0.25">
      <c r="A354" s="16">
        <v>41467</v>
      </c>
      <c r="B354" s="19">
        <v>11.25</v>
      </c>
      <c r="C354" s="17">
        <v>8.1</v>
      </c>
      <c r="D354" s="17">
        <v>0</v>
      </c>
    </row>
    <row r="355" spans="1:4" x14ac:dyDescent="0.25">
      <c r="A355" s="16">
        <v>41467</v>
      </c>
      <c r="B355" s="19">
        <v>11.2916666666667</v>
      </c>
      <c r="C355" s="17">
        <v>8.6999999999999993</v>
      </c>
      <c r="D355" s="17">
        <v>0</v>
      </c>
    </row>
    <row r="356" spans="1:4" x14ac:dyDescent="0.25">
      <c r="A356" s="16">
        <v>41467</v>
      </c>
      <c r="B356" s="19">
        <v>11.3333333333333</v>
      </c>
      <c r="C356" s="17">
        <v>9.6</v>
      </c>
      <c r="D356" s="17">
        <v>0</v>
      </c>
    </row>
    <row r="357" spans="1:4" x14ac:dyDescent="0.25">
      <c r="A357" s="16">
        <v>41467</v>
      </c>
      <c r="B357" s="19">
        <v>11.375</v>
      </c>
      <c r="C357" s="17">
        <v>10.199999999999999</v>
      </c>
      <c r="D357" s="17">
        <v>0</v>
      </c>
    </row>
    <row r="358" spans="1:4" x14ac:dyDescent="0.25">
      <c r="A358" s="16">
        <v>41467</v>
      </c>
      <c r="B358" s="19">
        <v>11.4166666666667</v>
      </c>
      <c r="C358" s="17">
        <v>12.7</v>
      </c>
      <c r="D358" s="17">
        <v>0</v>
      </c>
    </row>
    <row r="359" spans="1:4" x14ac:dyDescent="0.25">
      <c r="A359" s="16">
        <v>41467</v>
      </c>
      <c r="B359" s="19">
        <v>11.4583333333333</v>
      </c>
      <c r="C359" s="17">
        <v>14.6</v>
      </c>
      <c r="D359" s="17">
        <v>0</v>
      </c>
    </row>
    <row r="360" spans="1:4" x14ac:dyDescent="0.25">
      <c r="A360" s="16">
        <v>41467</v>
      </c>
      <c r="B360" s="19">
        <v>11.5</v>
      </c>
      <c r="C360" s="17">
        <v>16</v>
      </c>
      <c r="D360" s="17">
        <v>0</v>
      </c>
    </row>
    <row r="361" spans="1:4" x14ac:dyDescent="0.25">
      <c r="A361" s="16">
        <v>41467</v>
      </c>
      <c r="B361" s="19">
        <v>11.5416666666667</v>
      </c>
      <c r="C361" s="17">
        <v>17.399999999999999</v>
      </c>
      <c r="D361" s="17">
        <v>0</v>
      </c>
    </row>
    <row r="362" spans="1:4" x14ac:dyDescent="0.25">
      <c r="A362" s="16">
        <v>41467</v>
      </c>
      <c r="B362" s="19">
        <v>11.5833333333333</v>
      </c>
      <c r="C362" s="17">
        <v>18.5</v>
      </c>
      <c r="D362" s="17">
        <v>0</v>
      </c>
    </row>
    <row r="363" spans="1:4" x14ac:dyDescent="0.25">
      <c r="A363" s="16">
        <v>41467</v>
      </c>
      <c r="B363" s="19">
        <v>11.625</v>
      </c>
      <c r="C363" s="17">
        <v>19.3</v>
      </c>
      <c r="D363" s="17">
        <v>0</v>
      </c>
    </row>
    <row r="364" spans="1:4" x14ac:dyDescent="0.25">
      <c r="A364" s="16">
        <v>41467</v>
      </c>
      <c r="B364" s="19">
        <v>11.6666666666667</v>
      </c>
      <c r="C364" s="17">
        <v>19.8</v>
      </c>
      <c r="D364" s="17">
        <v>0</v>
      </c>
    </row>
    <row r="365" spans="1:4" x14ac:dyDescent="0.25">
      <c r="A365" s="16">
        <v>41467</v>
      </c>
      <c r="B365" s="19">
        <v>11.7083333333333</v>
      </c>
      <c r="C365" s="17">
        <v>19.2</v>
      </c>
      <c r="D365" s="17">
        <v>0</v>
      </c>
    </row>
    <row r="366" spans="1:4" x14ac:dyDescent="0.25">
      <c r="A366" s="16">
        <v>41467</v>
      </c>
      <c r="B366" s="19">
        <v>11.75</v>
      </c>
      <c r="C366" s="17">
        <v>18.5</v>
      </c>
      <c r="D366" s="17">
        <v>0</v>
      </c>
    </row>
    <row r="367" spans="1:4" x14ac:dyDescent="0.25">
      <c r="A367" s="16">
        <v>41467</v>
      </c>
      <c r="B367" s="19">
        <v>11.7916666666667</v>
      </c>
      <c r="C367" s="17">
        <v>18.2</v>
      </c>
      <c r="D367" s="17">
        <v>0</v>
      </c>
    </row>
    <row r="368" spans="1:4" x14ac:dyDescent="0.25">
      <c r="A368" s="16">
        <v>41467</v>
      </c>
      <c r="B368" s="19">
        <v>11.8333333333333</v>
      </c>
      <c r="C368" s="17">
        <v>17.3</v>
      </c>
      <c r="D368" s="17">
        <v>0</v>
      </c>
    </row>
    <row r="369" spans="1:4" x14ac:dyDescent="0.25">
      <c r="A369" s="16">
        <v>41467</v>
      </c>
      <c r="B369" s="19">
        <v>11.875</v>
      </c>
      <c r="C369" s="17">
        <v>16.7</v>
      </c>
      <c r="D369" s="17">
        <v>0</v>
      </c>
    </row>
    <row r="370" spans="1:4" x14ac:dyDescent="0.25">
      <c r="A370" s="16">
        <v>41467</v>
      </c>
      <c r="B370" s="19">
        <v>11.9166666666667</v>
      </c>
      <c r="C370" s="17">
        <v>15.9</v>
      </c>
      <c r="D370" s="17">
        <v>0</v>
      </c>
    </row>
    <row r="371" spans="1:4" x14ac:dyDescent="0.25">
      <c r="A371" s="16">
        <v>41467</v>
      </c>
      <c r="B371" s="19">
        <v>11.9583333333333</v>
      </c>
      <c r="C371" s="17">
        <v>13.3</v>
      </c>
      <c r="D371" s="17">
        <v>0</v>
      </c>
    </row>
    <row r="372" spans="1:4" x14ac:dyDescent="0.25">
      <c r="A372" s="16">
        <v>41468</v>
      </c>
      <c r="B372" s="19">
        <v>12</v>
      </c>
      <c r="C372" s="17">
        <v>10.1</v>
      </c>
      <c r="D372" s="17">
        <v>0</v>
      </c>
    </row>
    <row r="373" spans="1:4" x14ac:dyDescent="0.25">
      <c r="A373" s="16">
        <v>41468</v>
      </c>
      <c r="B373" s="19">
        <v>12.0416666666667</v>
      </c>
      <c r="C373" s="17">
        <v>8.1</v>
      </c>
      <c r="D373" s="17">
        <v>0</v>
      </c>
    </row>
    <row r="374" spans="1:4" x14ac:dyDescent="0.25">
      <c r="A374" s="16">
        <v>41468</v>
      </c>
      <c r="B374" s="19">
        <v>12.0833333333333</v>
      </c>
      <c r="C374" s="17">
        <v>5.0999999999999996</v>
      </c>
      <c r="D374" s="17">
        <v>0</v>
      </c>
    </row>
    <row r="375" spans="1:4" x14ac:dyDescent="0.25">
      <c r="A375" s="16">
        <v>41468</v>
      </c>
      <c r="B375" s="19">
        <v>12.125</v>
      </c>
      <c r="C375" s="17">
        <v>4</v>
      </c>
      <c r="D375" s="17">
        <v>0</v>
      </c>
    </row>
    <row r="376" spans="1:4" x14ac:dyDescent="0.25">
      <c r="A376" s="16">
        <v>41468</v>
      </c>
      <c r="B376" s="19">
        <v>12.1666666666667</v>
      </c>
      <c r="C376" s="17">
        <v>3.1</v>
      </c>
      <c r="D376" s="17">
        <v>0</v>
      </c>
    </row>
    <row r="377" spans="1:4" x14ac:dyDescent="0.25">
      <c r="A377" s="16">
        <v>41468</v>
      </c>
      <c r="B377" s="19">
        <v>12.2083333333333</v>
      </c>
      <c r="C377" s="17">
        <v>4.2</v>
      </c>
      <c r="D377" s="17">
        <v>0</v>
      </c>
    </row>
    <row r="378" spans="1:4" x14ac:dyDescent="0.25">
      <c r="A378" s="16">
        <v>41468</v>
      </c>
      <c r="B378" s="19">
        <v>12.25</v>
      </c>
      <c r="C378" s="17">
        <v>5.2</v>
      </c>
      <c r="D378" s="17">
        <v>0</v>
      </c>
    </row>
    <row r="379" spans="1:4" x14ac:dyDescent="0.25">
      <c r="A379" s="16">
        <v>41468</v>
      </c>
      <c r="B379" s="19">
        <v>12.2916666666667</v>
      </c>
      <c r="C379" s="17">
        <v>6.4</v>
      </c>
      <c r="D379" s="17">
        <v>0</v>
      </c>
    </row>
    <row r="380" spans="1:4" x14ac:dyDescent="0.25">
      <c r="A380" s="16">
        <v>41468</v>
      </c>
      <c r="B380" s="19">
        <v>12.3333333333333</v>
      </c>
      <c r="C380" s="17">
        <v>8.9</v>
      </c>
      <c r="D380" s="17">
        <v>0</v>
      </c>
    </row>
    <row r="381" spans="1:4" x14ac:dyDescent="0.25">
      <c r="A381" s="16">
        <v>41468</v>
      </c>
      <c r="B381" s="19">
        <v>12.375</v>
      </c>
      <c r="C381" s="17">
        <v>14.1</v>
      </c>
      <c r="D381" s="17">
        <v>0</v>
      </c>
    </row>
    <row r="382" spans="1:4" x14ac:dyDescent="0.25">
      <c r="A382" s="16">
        <v>41468</v>
      </c>
      <c r="B382" s="19">
        <v>12.4166666666667</v>
      </c>
      <c r="C382" s="17">
        <v>16.2</v>
      </c>
      <c r="D382" s="17">
        <v>0</v>
      </c>
    </row>
    <row r="383" spans="1:4" x14ac:dyDescent="0.25">
      <c r="A383" s="16">
        <v>41468</v>
      </c>
      <c r="B383" s="19">
        <v>12.4583333333333</v>
      </c>
      <c r="C383" s="17">
        <v>18</v>
      </c>
      <c r="D383" s="17">
        <v>0</v>
      </c>
    </row>
    <row r="384" spans="1:4" x14ac:dyDescent="0.25">
      <c r="A384" s="16">
        <v>41468</v>
      </c>
      <c r="B384" s="19">
        <v>12.5</v>
      </c>
      <c r="C384" s="17">
        <v>19.600000000000001</v>
      </c>
      <c r="D384" s="17">
        <v>0</v>
      </c>
    </row>
    <row r="385" spans="1:4" x14ac:dyDescent="0.25">
      <c r="A385" s="16">
        <v>41468</v>
      </c>
      <c r="B385" s="19">
        <v>12.5416666666667</v>
      </c>
      <c r="C385" s="17">
        <v>21.3</v>
      </c>
      <c r="D385" s="17">
        <v>0</v>
      </c>
    </row>
    <row r="386" spans="1:4" x14ac:dyDescent="0.25">
      <c r="A386" s="16">
        <v>41468</v>
      </c>
      <c r="B386" s="19">
        <v>12.5833333333333</v>
      </c>
      <c r="C386" s="17">
        <v>22.4</v>
      </c>
      <c r="D386" s="17">
        <v>0</v>
      </c>
    </row>
    <row r="387" spans="1:4" x14ac:dyDescent="0.25">
      <c r="A387" s="16">
        <v>41468</v>
      </c>
      <c r="B387" s="19">
        <v>12.625</v>
      </c>
      <c r="C387" s="17">
        <v>23.1</v>
      </c>
      <c r="D387" s="17">
        <v>0</v>
      </c>
    </row>
    <row r="388" spans="1:4" x14ac:dyDescent="0.25">
      <c r="A388" s="16">
        <v>41468</v>
      </c>
      <c r="B388" s="19">
        <v>12.6666666666667</v>
      </c>
      <c r="C388" s="17">
        <v>23.2</v>
      </c>
      <c r="D388" s="17">
        <v>0</v>
      </c>
    </row>
    <row r="389" spans="1:4" x14ac:dyDescent="0.25">
      <c r="A389" s="16">
        <v>41468</v>
      </c>
      <c r="B389" s="19">
        <v>12.7083333333333</v>
      </c>
      <c r="C389" s="17">
        <v>21.6</v>
      </c>
      <c r="D389" s="17">
        <v>0</v>
      </c>
    </row>
    <row r="390" spans="1:4" x14ac:dyDescent="0.25">
      <c r="A390" s="16">
        <v>41468</v>
      </c>
      <c r="B390" s="19">
        <v>12.75</v>
      </c>
      <c r="C390" s="17">
        <v>21.7</v>
      </c>
      <c r="D390" s="17">
        <v>0</v>
      </c>
    </row>
    <row r="391" spans="1:4" x14ac:dyDescent="0.25">
      <c r="A391" s="16">
        <v>41468</v>
      </c>
      <c r="B391" s="19">
        <v>12.7916666666667</v>
      </c>
      <c r="C391" s="17">
        <v>22.9</v>
      </c>
      <c r="D391" s="17">
        <v>0</v>
      </c>
    </row>
    <row r="392" spans="1:4" x14ac:dyDescent="0.25">
      <c r="A392" s="16">
        <v>41468</v>
      </c>
      <c r="B392" s="19">
        <v>12.8333333333333</v>
      </c>
      <c r="C392" s="17">
        <v>25.3</v>
      </c>
      <c r="D392" s="17">
        <v>0</v>
      </c>
    </row>
    <row r="393" spans="1:4" x14ac:dyDescent="0.25">
      <c r="A393" s="16">
        <v>41468</v>
      </c>
      <c r="B393" s="19">
        <v>12.875</v>
      </c>
      <c r="C393" s="17">
        <v>25.8</v>
      </c>
      <c r="D393" s="17">
        <v>0</v>
      </c>
    </row>
    <row r="394" spans="1:4" x14ac:dyDescent="0.25">
      <c r="A394" s="16">
        <v>41468</v>
      </c>
      <c r="B394" s="19">
        <v>12.9166666666667</v>
      </c>
      <c r="C394" s="17">
        <v>25.6</v>
      </c>
      <c r="D394" s="17">
        <v>0</v>
      </c>
    </row>
    <row r="395" spans="1:4" x14ac:dyDescent="0.25">
      <c r="A395" s="16">
        <v>41468</v>
      </c>
      <c r="B395" s="19">
        <v>12.9583333333333</v>
      </c>
      <c r="C395" s="17">
        <v>20.8</v>
      </c>
      <c r="D395" s="17">
        <v>0</v>
      </c>
    </row>
    <row r="396" spans="1:4" x14ac:dyDescent="0.25">
      <c r="A396" s="16">
        <v>41469</v>
      </c>
      <c r="B396" s="19">
        <v>13</v>
      </c>
      <c r="C396" s="17">
        <v>11.4</v>
      </c>
      <c r="D396" s="17">
        <v>0</v>
      </c>
    </row>
    <row r="397" spans="1:4" x14ac:dyDescent="0.25">
      <c r="A397" s="16">
        <v>41469</v>
      </c>
      <c r="B397" s="19">
        <v>13.0416666666667</v>
      </c>
      <c r="C397" s="17">
        <v>8.1999999999999993</v>
      </c>
      <c r="D397" s="17">
        <v>0</v>
      </c>
    </row>
    <row r="398" spans="1:4" x14ac:dyDescent="0.25">
      <c r="A398" s="16">
        <v>41469</v>
      </c>
      <c r="B398" s="19">
        <v>13.0833333333333</v>
      </c>
      <c r="C398" s="17">
        <v>6.5</v>
      </c>
      <c r="D398" s="17">
        <v>0</v>
      </c>
    </row>
    <row r="399" spans="1:4" x14ac:dyDescent="0.25">
      <c r="A399" s="16">
        <v>41469</v>
      </c>
      <c r="B399" s="19">
        <v>13.125</v>
      </c>
      <c r="C399" s="17">
        <v>5.2</v>
      </c>
      <c r="D399" s="17">
        <v>0</v>
      </c>
    </row>
    <row r="400" spans="1:4" x14ac:dyDescent="0.25">
      <c r="A400" s="16">
        <v>41469</v>
      </c>
      <c r="B400" s="19">
        <v>13.1666666666667</v>
      </c>
      <c r="C400" s="17">
        <v>4.4000000000000004</v>
      </c>
      <c r="D400" s="17">
        <v>0</v>
      </c>
    </row>
    <row r="401" spans="1:4" x14ac:dyDescent="0.25">
      <c r="A401" s="16">
        <v>41469</v>
      </c>
      <c r="B401" s="19">
        <v>13.2083333333333</v>
      </c>
      <c r="C401" s="17">
        <v>3.2</v>
      </c>
      <c r="D401" s="17">
        <v>0</v>
      </c>
    </row>
    <row r="402" spans="1:4" x14ac:dyDescent="0.25">
      <c r="A402" s="16">
        <v>41469</v>
      </c>
      <c r="B402" s="19">
        <v>13.25</v>
      </c>
      <c r="C402" s="17">
        <v>3.9</v>
      </c>
      <c r="D402" s="17">
        <v>0</v>
      </c>
    </row>
    <row r="403" spans="1:4" x14ac:dyDescent="0.25">
      <c r="A403" s="16">
        <v>41469</v>
      </c>
      <c r="B403" s="19">
        <v>13.2916666666667</v>
      </c>
      <c r="C403" s="17">
        <v>5.3</v>
      </c>
      <c r="D403" s="17">
        <v>0</v>
      </c>
    </row>
    <row r="404" spans="1:4" x14ac:dyDescent="0.25">
      <c r="A404" s="16">
        <v>41469</v>
      </c>
      <c r="B404" s="19">
        <v>13.3333333333333</v>
      </c>
      <c r="C404" s="17">
        <v>9.6999999999999993</v>
      </c>
      <c r="D404" s="17">
        <v>0</v>
      </c>
    </row>
    <row r="405" spans="1:4" x14ac:dyDescent="0.25">
      <c r="A405" s="16">
        <v>41469</v>
      </c>
      <c r="B405" s="19">
        <v>13.375</v>
      </c>
      <c r="C405" s="17">
        <v>14.8</v>
      </c>
      <c r="D405" s="17">
        <v>0</v>
      </c>
    </row>
    <row r="406" spans="1:4" x14ac:dyDescent="0.25">
      <c r="A406" s="16">
        <v>41469</v>
      </c>
      <c r="B406" s="19">
        <v>13.4166666666667</v>
      </c>
      <c r="C406" s="17">
        <v>17.8</v>
      </c>
      <c r="D406" s="17">
        <v>0</v>
      </c>
    </row>
    <row r="407" spans="1:4" x14ac:dyDescent="0.25">
      <c r="A407" s="16">
        <v>41469</v>
      </c>
      <c r="B407" s="19">
        <v>13.4583333333333</v>
      </c>
      <c r="C407" s="17">
        <v>19.399999999999999</v>
      </c>
      <c r="D407" s="17">
        <v>0</v>
      </c>
    </row>
    <row r="408" spans="1:4" x14ac:dyDescent="0.25">
      <c r="A408" s="16">
        <v>41469</v>
      </c>
      <c r="B408" s="19">
        <v>13.5</v>
      </c>
      <c r="C408" s="17">
        <v>21.7</v>
      </c>
      <c r="D408" s="17">
        <v>0</v>
      </c>
    </row>
    <row r="409" spans="1:4" x14ac:dyDescent="0.25">
      <c r="A409" s="16">
        <v>41469</v>
      </c>
      <c r="B409" s="19">
        <v>13.5416666666667</v>
      </c>
      <c r="C409" s="17">
        <v>23.6</v>
      </c>
      <c r="D409" s="17">
        <v>0</v>
      </c>
    </row>
    <row r="410" spans="1:4" x14ac:dyDescent="0.25">
      <c r="A410" s="16">
        <v>41469</v>
      </c>
      <c r="B410" s="19">
        <v>13.5833333333333</v>
      </c>
      <c r="C410" s="17">
        <v>25.5</v>
      </c>
      <c r="D410" s="17">
        <v>0</v>
      </c>
    </row>
    <row r="411" spans="1:4" x14ac:dyDescent="0.25">
      <c r="A411" s="16">
        <v>41469</v>
      </c>
      <c r="B411" s="19">
        <v>13.625</v>
      </c>
      <c r="C411" s="17">
        <v>25.3</v>
      </c>
      <c r="D411" s="17">
        <v>0</v>
      </c>
    </row>
    <row r="412" spans="1:4" x14ac:dyDescent="0.25">
      <c r="A412" s="16">
        <v>41469</v>
      </c>
      <c r="B412" s="19">
        <v>13.6666666666667</v>
      </c>
      <c r="C412" s="17">
        <v>25.7</v>
      </c>
      <c r="D412" s="17">
        <v>0</v>
      </c>
    </row>
    <row r="413" spans="1:4" x14ac:dyDescent="0.25">
      <c r="A413" s="16">
        <v>41469</v>
      </c>
      <c r="B413" s="19">
        <v>13.7083333333333</v>
      </c>
      <c r="C413" s="17">
        <v>26</v>
      </c>
      <c r="D413" s="17">
        <v>0</v>
      </c>
    </row>
    <row r="414" spans="1:4" x14ac:dyDescent="0.25">
      <c r="A414" s="16">
        <v>41469</v>
      </c>
      <c r="B414" s="19">
        <v>13.75</v>
      </c>
      <c r="C414" s="17">
        <v>26.1</v>
      </c>
      <c r="D414" s="17">
        <v>0</v>
      </c>
    </row>
    <row r="415" spans="1:4" x14ac:dyDescent="0.25">
      <c r="A415" s="16">
        <v>41469</v>
      </c>
      <c r="B415" s="19">
        <v>13.7916666666667</v>
      </c>
      <c r="C415" s="17">
        <v>25.6</v>
      </c>
      <c r="D415" s="17">
        <v>0</v>
      </c>
    </row>
    <row r="416" spans="1:4" x14ac:dyDescent="0.25">
      <c r="A416" s="16">
        <v>41469</v>
      </c>
      <c r="B416" s="19">
        <v>13.8333333333333</v>
      </c>
      <c r="C416" s="17">
        <v>26.7</v>
      </c>
      <c r="D416" s="17">
        <v>0</v>
      </c>
    </row>
    <row r="417" spans="1:4" x14ac:dyDescent="0.25">
      <c r="A417" s="16">
        <v>41469</v>
      </c>
      <c r="B417" s="19">
        <v>13.875</v>
      </c>
      <c r="C417" s="17">
        <v>27.7</v>
      </c>
      <c r="D417" s="17">
        <v>0</v>
      </c>
    </row>
    <row r="418" spans="1:4" x14ac:dyDescent="0.25">
      <c r="A418" s="16">
        <v>41469</v>
      </c>
      <c r="B418" s="19">
        <v>13.9166666666667</v>
      </c>
      <c r="C418" s="17">
        <v>26.8</v>
      </c>
      <c r="D418" s="17">
        <v>0</v>
      </c>
    </row>
    <row r="419" spans="1:4" x14ac:dyDescent="0.25">
      <c r="A419" s="16">
        <v>41469</v>
      </c>
      <c r="B419" s="19">
        <v>13.9583333333333</v>
      </c>
      <c r="C419" s="17">
        <v>23.4</v>
      </c>
      <c r="D419" s="17">
        <v>0</v>
      </c>
    </row>
    <row r="420" spans="1:4" x14ac:dyDescent="0.25">
      <c r="A420" s="16">
        <v>41470</v>
      </c>
      <c r="B420" s="19">
        <v>14</v>
      </c>
      <c r="C420" s="17">
        <v>13.4</v>
      </c>
      <c r="D420" s="17">
        <v>0</v>
      </c>
    </row>
    <row r="421" spans="1:4" x14ac:dyDescent="0.25">
      <c r="A421" s="16">
        <v>41470</v>
      </c>
      <c r="B421" s="19">
        <v>14.0416666666667</v>
      </c>
      <c r="C421" s="17">
        <v>10.4</v>
      </c>
      <c r="D421" s="17">
        <v>0</v>
      </c>
    </row>
    <row r="422" spans="1:4" x14ac:dyDescent="0.25">
      <c r="A422" s="16">
        <v>41470</v>
      </c>
      <c r="B422" s="19">
        <v>14.0833333333333</v>
      </c>
      <c r="C422" s="17">
        <v>8.9</v>
      </c>
      <c r="D422" s="17">
        <v>0</v>
      </c>
    </row>
    <row r="423" spans="1:4" x14ac:dyDescent="0.25">
      <c r="A423" s="16">
        <v>41470</v>
      </c>
      <c r="B423" s="19">
        <v>14.125</v>
      </c>
      <c r="C423" s="17">
        <v>8.6</v>
      </c>
      <c r="D423" s="17">
        <v>0</v>
      </c>
    </row>
    <row r="424" spans="1:4" x14ac:dyDescent="0.25">
      <c r="A424" s="16">
        <v>41470</v>
      </c>
      <c r="B424" s="19">
        <v>14.1666666666667</v>
      </c>
      <c r="C424" s="17">
        <v>7.2</v>
      </c>
      <c r="D424" s="17">
        <v>0</v>
      </c>
    </row>
    <row r="425" spans="1:4" x14ac:dyDescent="0.25">
      <c r="A425" s="16">
        <v>41470</v>
      </c>
      <c r="B425" s="19">
        <v>14.2083333333333</v>
      </c>
      <c r="C425" s="17">
        <v>6.2</v>
      </c>
      <c r="D425" s="17">
        <v>0</v>
      </c>
    </row>
    <row r="426" spans="1:4" x14ac:dyDescent="0.25">
      <c r="A426" s="16">
        <v>41470</v>
      </c>
      <c r="B426" s="19">
        <v>14.25</v>
      </c>
      <c r="C426" s="17">
        <v>5.9</v>
      </c>
      <c r="D426" s="17">
        <v>0</v>
      </c>
    </row>
    <row r="427" spans="1:4" x14ac:dyDescent="0.25">
      <c r="A427" s="16">
        <v>41470</v>
      </c>
      <c r="B427" s="19">
        <v>14.2916666666667</v>
      </c>
      <c r="C427" s="17">
        <v>7.5</v>
      </c>
      <c r="D427" s="17">
        <v>0</v>
      </c>
    </row>
    <row r="428" spans="1:4" x14ac:dyDescent="0.25">
      <c r="A428" s="16">
        <v>41470</v>
      </c>
      <c r="B428" s="19">
        <v>14.3333333333333</v>
      </c>
      <c r="C428" s="17">
        <v>11.5</v>
      </c>
      <c r="D428" s="17">
        <v>0</v>
      </c>
    </row>
    <row r="429" spans="1:4" x14ac:dyDescent="0.25">
      <c r="A429" s="16">
        <v>41470</v>
      </c>
      <c r="B429" s="19">
        <v>14.375</v>
      </c>
      <c r="C429" s="17">
        <v>17.2</v>
      </c>
      <c r="D429" s="17">
        <v>0</v>
      </c>
    </row>
    <row r="430" spans="1:4" x14ac:dyDescent="0.25">
      <c r="A430" s="16">
        <v>41470</v>
      </c>
      <c r="B430" s="19">
        <v>14.4166666666667</v>
      </c>
      <c r="C430" s="17">
        <v>18.899999999999999</v>
      </c>
      <c r="D430" s="17">
        <v>0</v>
      </c>
    </row>
    <row r="431" spans="1:4" x14ac:dyDescent="0.25">
      <c r="A431" s="16">
        <v>41470</v>
      </c>
      <c r="B431" s="19">
        <v>14.4583333333333</v>
      </c>
      <c r="C431" s="17">
        <v>19.399999999999999</v>
      </c>
      <c r="D431" s="17">
        <v>0</v>
      </c>
    </row>
    <row r="432" spans="1:4" x14ac:dyDescent="0.25">
      <c r="A432" s="16">
        <v>41470</v>
      </c>
      <c r="B432" s="19">
        <v>14.5</v>
      </c>
      <c r="C432" s="17">
        <v>22.5</v>
      </c>
      <c r="D432" s="17">
        <v>0</v>
      </c>
    </row>
    <row r="433" spans="1:4" x14ac:dyDescent="0.25">
      <c r="A433" s="16">
        <v>41470</v>
      </c>
      <c r="B433" s="19">
        <v>14.5416666666667</v>
      </c>
      <c r="C433" s="17">
        <v>25.6</v>
      </c>
      <c r="D433" s="17">
        <v>0</v>
      </c>
    </row>
    <row r="434" spans="1:4" x14ac:dyDescent="0.25">
      <c r="A434" s="16">
        <v>41470</v>
      </c>
      <c r="B434" s="19">
        <v>14.5833333333333</v>
      </c>
      <c r="C434" s="17">
        <v>26.5</v>
      </c>
      <c r="D434" s="17">
        <v>0</v>
      </c>
    </row>
    <row r="435" spans="1:4" x14ac:dyDescent="0.25">
      <c r="A435" s="16">
        <v>41470</v>
      </c>
      <c r="B435" s="19">
        <v>14.625</v>
      </c>
      <c r="C435" s="17">
        <v>28.2</v>
      </c>
      <c r="D435" s="17">
        <v>0</v>
      </c>
    </row>
    <row r="436" spans="1:4" x14ac:dyDescent="0.25">
      <c r="A436" s="16">
        <v>41470</v>
      </c>
      <c r="B436" s="19">
        <v>14.6666666666667</v>
      </c>
      <c r="C436" s="17">
        <v>26.7</v>
      </c>
      <c r="D436" s="17">
        <v>0</v>
      </c>
    </row>
    <row r="437" spans="1:4" x14ac:dyDescent="0.25">
      <c r="A437" s="16">
        <v>41470</v>
      </c>
      <c r="B437" s="19">
        <v>14.7083333333333</v>
      </c>
      <c r="C437" s="17">
        <v>27</v>
      </c>
      <c r="D437" s="17">
        <v>0</v>
      </c>
    </row>
    <row r="438" spans="1:4" x14ac:dyDescent="0.25">
      <c r="A438" s="16">
        <v>41470</v>
      </c>
      <c r="B438" s="19">
        <v>14.75</v>
      </c>
      <c r="C438" s="17">
        <v>27.2</v>
      </c>
      <c r="D438" s="17">
        <v>0</v>
      </c>
    </row>
    <row r="439" spans="1:4" x14ac:dyDescent="0.25">
      <c r="A439" s="16">
        <v>41470</v>
      </c>
      <c r="B439" s="19">
        <v>14.7916666666667</v>
      </c>
      <c r="C439" s="17">
        <v>26.9</v>
      </c>
      <c r="D439" s="17">
        <v>0</v>
      </c>
    </row>
    <row r="440" spans="1:4" x14ac:dyDescent="0.25">
      <c r="A440" s="16">
        <v>41470</v>
      </c>
      <c r="B440" s="19">
        <v>14.8333333333333</v>
      </c>
      <c r="C440" s="17">
        <v>28.3</v>
      </c>
      <c r="D440" s="17">
        <v>0</v>
      </c>
    </row>
    <row r="441" spans="1:4" x14ac:dyDescent="0.25">
      <c r="A441" s="16">
        <v>41470</v>
      </c>
      <c r="B441" s="19">
        <v>14.875</v>
      </c>
      <c r="C441" s="17">
        <v>26.8</v>
      </c>
      <c r="D441" s="17">
        <v>0</v>
      </c>
    </row>
    <row r="442" spans="1:4" x14ac:dyDescent="0.25">
      <c r="A442" s="16">
        <v>41470</v>
      </c>
      <c r="B442" s="19">
        <v>14.9166666666667</v>
      </c>
      <c r="C442" s="17">
        <v>25.2</v>
      </c>
      <c r="D442" s="17">
        <v>0</v>
      </c>
    </row>
    <row r="443" spans="1:4" x14ac:dyDescent="0.25">
      <c r="A443" s="16">
        <v>41470</v>
      </c>
      <c r="B443" s="19">
        <v>14.9583333333333</v>
      </c>
      <c r="C443" s="17">
        <v>20.399999999999999</v>
      </c>
      <c r="D443" s="17">
        <v>0</v>
      </c>
    </row>
    <row r="444" spans="1:4" x14ac:dyDescent="0.25">
      <c r="A444" s="16">
        <v>41471</v>
      </c>
      <c r="B444" s="19">
        <v>15</v>
      </c>
      <c r="C444" s="17">
        <v>15.4</v>
      </c>
      <c r="D444" s="17">
        <v>0</v>
      </c>
    </row>
    <row r="445" spans="1:4" x14ac:dyDescent="0.25">
      <c r="A445" s="16">
        <v>41471</v>
      </c>
      <c r="B445" s="19">
        <v>15.0416666666667</v>
      </c>
      <c r="C445" s="17">
        <v>14.3</v>
      </c>
      <c r="D445" s="17">
        <v>0</v>
      </c>
    </row>
    <row r="446" spans="1:4" x14ac:dyDescent="0.25">
      <c r="A446" s="16">
        <v>41471</v>
      </c>
      <c r="B446" s="19">
        <v>15.0833333333333</v>
      </c>
      <c r="C446" s="17">
        <v>13.9</v>
      </c>
      <c r="D446" s="17">
        <v>0</v>
      </c>
    </row>
    <row r="447" spans="1:4" x14ac:dyDescent="0.25">
      <c r="A447" s="16">
        <v>41471</v>
      </c>
      <c r="B447" s="19">
        <v>15.125</v>
      </c>
      <c r="C447" s="17">
        <v>10.7</v>
      </c>
      <c r="D447" s="17">
        <v>0</v>
      </c>
    </row>
    <row r="448" spans="1:4" x14ac:dyDescent="0.25">
      <c r="A448" s="16">
        <v>41471</v>
      </c>
      <c r="B448" s="19">
        <v>15.1666666666667</v>
      </c>
      <c r="C448" s="17">
        <v>10.199999999999999</v>
      </c>
      <c r="D448" s="17">
        <v>0</v>
      </c>
    </row>
    <row r="449" spans="1:4" x14ac:dyDescent="0.25">
      <c r="A449" s="16">
        <v>41471</v>
      </c>
      <c r="B449" s="19">
        <v>15.2083333333333</v>
      </c>
      <c r="C449" s="17">
        <v>9.4</v>
      </c>
      <c r="D449" s="17">
        <v>0</v>
      </c>
    </row>
    <row r="450" spans="1:4" x14ac:dyDescent="0.25">
      <c r="A450" s="16">
        <v>41471</v>
      </c>
      <c r="B450" s="19">
        <v>15.25</v>
      </c>
      <c r="C450" s="17">
        <v>8.6</v>
      </c>
      <c r="D450" s="17">
        <v>0</v>
      </c>
    </row>
    <row r="451" spans="1:4" x14ac:dyDescent="0.25">
      <c r="A451" s="16">
        <v>41471</v>
      </c>
      <c r="B451" s="19">
        <v>15.2916666666667</v>
      </c>
      <c r="C451" s="17">
        <v>9.8000000000000007</v>
      </c>
      <c r="D451" s="17">
        <v>0</v>
      </c>
    </row>
    <row r="452" spans="1:4" x14ac:dyDescent="0.25">
      <c r="A452" s="16">
        <v>41471</v>
      </c>
      <c r="B452" s="19">
        <v>15.3333333333333</v>
      </c>
      <c r="C452" s="17">
        <v>14.3</v>
      </c>
      <c r="D452" s="17">
        <v>0</v>
      </c>
    </row>
    <row r="453" spans="1:4" x14ac:dyDescent="0.25">
      <c r="A453" s="16">
        <v>41471</v>
      </c>
      <c r="B453" s="19">
        <v>15.375</v>
      </c>
      <c r="C453" s="17">
        <v>17.7</v>
      </c>
      <c r="D453" s="17">
        <v>0</v>
      </c>
    </row>
    <row r="454" spans="1:4" x14ac:dyDescent="0.25">
      <c r="A454" s="16">
        <v>41471</v>
      </c>
      <c r="B454" s="19">
        <v>15.4166666666667</v>
      </c>
      <c r="C454" s="17">
        <v>17.8</v>
      </c>
      <c r="D454" s="17">
        <v>0</v>
      </c>
    </row>
    <row r="455" spans="1:4" x14ac:dyDescent="0.25">
      <c r="A455" s="16">
        <v>41471</v>
      </c>
      <c r="B455" s="19">
        <v>15.4583333333333</v>
      </c>
      <c r="C455" s="17">
        <v>20.5</v>
      </c>
      <c r="D455" s="17">
        <v>0</v>
      </c>
    </row>
    <row r="456" spans="1:4" x14ac:dyDescent="0.25">
      <c r="A456" s="16">
        <v>41471</v>
      </c>
      <c r="B456" s="19">
        <v>15.5</v>
      </c>
      <c r="C456" s="17">
        <v>24.5</v>
      </c>
      <c r="D456" s="17">
        <v>0</v>
      </c>
    </row>
    <row r="457" spans="1:4" x14ac:dyDescent="0.25">
      <c r="A457" s="16">
        <v>41471</v>
      </c>
      <c r="B457" s="19">
        <v>15.5416666666667</v>
      </c>
      <c r="C457" s="17">
        <v>26.2</v>
      </c>
      <c r="D457" s="17">
        <v>0</v>
      </c>
    </row>
    <row r="458" spans="1:4" x14ac:dyDescent="0.25">
      <c r="A458" s="16">
        <v>41471</v>
      </c>
      <c r="B458" s="19">
        <v>15.5833333333333</v>
      </c>
      <c r="C458" s="17">
        <v>26.7</v>
      </c>
      <c r="D458" s="17">
        <v>0</v>
      </c>
    </row>
    <row r="459" spans="1:4" x14ac:dyDescent="0.25">
      <c r="A459" s="16">
        <v>41471</v>
      </c>
      <c r="B459" s="19">
        <v>15.625</v>
      </c>
      <c r="C459" s="17">
        <v>26.4</v>
      </c>
      <c r="D459" s="17">
        <v>0</v>
      </c>
    </row>
    <row r="460" spans="1:4" x14ac:dyDescent="0.25">
      <c r="A460" s="16">
        <v>41471</v>
      </c>
      <c r="B460" s="19">
        <v>15.6666666666667</v>
      </c>
      <c r="C460" s="17">
        <v>24.6</v>
      </c>
      <c r="D460" s="17">
        <v>0</v>
      </c>
    </row>
    <row r="461" spans="1:4" x14ac:dyDescent="0.25">
      <c r="A461" s="16">
        <v>41471</v>
      </c>
      <c r="B461" s="19">
        <v>15.7083333333333</v>
      </c>
      <c r="C461" s="17">
        <v>23.8</v>
      </c>
      <c r="D461" s="17">
        <v>0</v>
      </c>
    </row>
    <row r="462" spans="1:4" x14ac:dyDescent="0.25">
      <c r="A462" s="16">
        <v>41471</v>
      </c>
      <c r="B462" s="19">
        <v>15.75</v>
      </c>
      <c r="C462" s="17">
        <v>20.9</v>
      </c>
      <c r="D462" s="17">
        <v>0</v>
      </c>
    </row>
    <row r="463" spans="1:4" x14ac:dyDescent="0.25">
      <c r="A463" s="16">
        <v>41471</v>
      </c>
      <c r="B463" s="19">
        <v>15.7916666666667</v>
      </c>
      <c r="C463" s="17">
        <v>20.399999999999999</v>
      </c>
      <c r="D463" s="17">
        <v>0</v>
      </c>
    </row>
    <row r="464" spans="1:4" x14ac:dyDescent="0.25">
      <c r="A464" s="16">
        <v>41471</v>
      </c>
      <c r="B464" s="19">
        <v>15.8333333333333</v>
      </c>
      <c r="C464" s="17">
        <v>19.600000000000001</v>
      </c>
      <c r="D464" s="17">
        <v>0</v>
      </c>
    </row>
    <row r="465" spans="1:4" x14ac:dyDescent="0.25">
      <c r="A465" s="16">
        <v>41471</v>
      </c>
      <c r="B465" s="19">
        <v>15.875</v>
      </c>
      <c r="C465" s="17">
        <v>18.2</v>
      </c>
      <c r="D465" s="17">
        <v>0</v>
      </c>
    </row>
    <row r="466" spans="1:4" x14ac:dyDescent="0.25">
      <c r="A466" s="16">
        <v>41471</v>
      </c>
      <c r="B466" s="19">
        <v>15.9166666666667</v>
      </c>
      <c r="C466" s="17">
        <v>17.2</v>
      </c>
      <c r="D466" s="17">
        <v>0</v>
      </c>
    </row>
    <row r="467" spans="1:4" x14ac:dyDescent="0.25">
      <c r="A467" s="16">
        <v>41471</v>
      </c>
      <c r="B467" s="19">
        <v>15.9583333333333</v>
      </c>
      <c r="C467" s="17">
        <v>16.100000000000001</v>
      </c>
      <c r="D467" s="17">
        <v>0</v>
      </c>
    </row>
    <row r="468" spans="1:4" x14ac:dyDescent="0.25">
      <c r="A468" s="16">
        <v>41472</v>
      </c>
      <c r="B468" s="19">
        <v>16</v>
      </c>
      <c r="C468" s="17">
        <v>14.8</v>
      </c>
      <c r="D468" s="17">
        <v>0</v>
      </c>
    </row>
    <row r="469" spans="1:4" x14ac:dyDescent="0.25">
      <c r="A469" s="16">
        <v>41472</v>
      </c>
      <c r="B469" s="19">
        <v>16.0416666666667</v>
      </c>
      <c r="C469" s="17">
        <v>13.8</v>
      </c>
      <c r="D469" s="17">
        <v>0</v>
      </c>
    </row>
    <row r="470" spans="1:4" x14ac:dyDescent="0.25">
      <c r="A470" s="16">
        <v>41472</v>
      </c>
      <c r="B470" s="19">
        <v>16.0833333333333</v>
      </c>
      <c r="C470" s="17">
        <v>12.8</v>
      </c>
      <c r="D470" s="17">
        <v>0</v>
      </c>
    </row>
    <row r="471" spans="1:4" x14ac:dyDescent="0.25">
      <c r="A471" s="16">
        <v>41472</v>
      </c>
      <c r="B471" s="19">
        <v>16.125</v>
      </c>
      <c r="C471" s="17">
        <v>10.8</v>
      </c>
      <c r="D471" s="17">
        <v>0</v>
      </c>
    </row>
    <row r="472" spans="1:4" x14ac:dyDescent="0.25">
      <c r="A472" s="16">
        <v>41472</v>
      </c>
      <c r="B472" s="19">
        <v>16.1666666666667</v>
      </c>
      <c r="C472" s="17">
        <v>10.4</v>
      </c>
      <c r="D472" s="17">
        <v>0</v>
      </c>
    </row>
    <row r="473" spans="1:4" x14ac:dyDescent="0.25">
      <c r="A473" s="16">
        <v>41472</v>
      </c>
      <c r="B473" s="19">
        <v>16.2083333333333</v>
      </c>
      <c r="C473" s="17">
        <v>10.7</v>
      </c>
      <c r="D473" s="17">
        <v>0</v>
      </c>
    </row>
    <row r="474" spans="1:4" x14ac:dyDescent="0.25">
      <c r="A474" s="16">
        <v>41472</v>
      </c>
      <c r="B474" s="19">
        <v>16.25</v>
      </c>
      <c r="C474" s="17">
        <v>11.3</v>
      </c>
      <c r="D474" s="17">
        <v>0</v>
      </c>
    </row>
    <row r="475" spans="1:4" x14ac:dyDescent="0.25">
      <c r="A475" s="16">
        <v>41472</v>
      </c>
      <c r="B475" s="19">
        <v>16.2916666666667</v>
      </c>
      <c r="C475" s="17">
        <v>11.3</v>
      </c>
      <c r="D475" s="17">
        <v>0</v>
      </c>
    </row>
    <row r="476" spans="1:4" x14ac:dyDescent="0.25">
      <c r="A476" s="16">
        <v>41472</v>
      </c>
      <c r="B476" s="19">
        <v>16.3333333333333</v>
      </c>
      <c r="C476" s="17">
        <v>13.7</v>
      </c>
      <c r="D476" s="17">
        <v>0</v>
      </c>
    </row>
    <row r="477" spans="1:4" x14ac:dyDescent="0.25">
      <c r="A477" s="16">
        <v>41472</v>
      </c>
      <c r="B477" s="19">
        <v>16.375</v>
      </c>
      <c r="C477" s="17">
        <v>16.399999999999999</v>
      </c>
      <c r="D477" s="17">
        <v>0</v>
      </c>
    </row>
    <row r="478" spans="1:4" x14ac:dyDescent="0.25">
      <c r="A478" s="16">
        <v>41472</v>
      </c>
      <c r="B478" s="19">
        <v>16.4166666666667</v>
      </c>
      <c r="C478" s="17">
        <v>19.3</v>
      </c>
      <c r="D478" s="17">
        <v>0</v>
      </c>
    </row>
    <row r="479" spans="1:4" x14ac:dyDescent="0.25">
      <c r="A479" s="16">
        <v>41472</v>
      </c>
      <c r="B479" s="19">
        <v>16.4583333333333</v>
      </c>
      <c r="C479" s="17">
        <v>22.5</v>
      </c>
      <c r="D479" s="17">
        <v>0</v>
      </c>
    </row>
    <row r="480" spans="1:4" x14ac:dyDescent="0.25">
      <c r="A480" s="16">
        <v>41472</v>
      </c>
      <c r="B480" s="19">
        <v>16.5</v>
      </c>
      <c r="C480" s="17">
        <v>24.4</v>
      </c>
      <c r="D480" s="17">
        <v>0</v>
      </c>
    </row>
    <row r="481" spans="1:4" x14ac:dyDescent="0.25">
      <c r="A481" s="16">
        <v>41472</v>
      </c>
      <c r="B481" s="19">
        <v>16.5416666666667</v>
      </c>
      <c r="C481" s="17">
        <v>26.2</v>
      </c>
      <c r="D481" s="17">
        <v>0</v>
      </c>
    </row>
    <row r="482" spans="1:4" x14ac:dyDescent="0.25">
      <c r="A482" s="16">
        <v>41472</v>
      </c>
      <c r="B482" s="19">
        <v>16.5833333333333</v>
      </c>
      <c r="C482" s="17">
        <v>24.1</v>
      </c>
      <c r="D482" s="17">
        <v>0</v>
      </c>
    </row>
    <row r="483" spans="1:4" x14ac:dyDescent="0.25">
      <c r="A483" s="16">
        <v>41472</v>
      </c>
      <c r="B483" s="19">
        <v>16.625</v>
      </c>
      <c r="C483" s="17">
        <v>26.6</v>
      </c>
      <c r="D483" s="17">
        <v>0</v>
      </c>
    </row>
    <row r="484" spans="1:4" x14ac:dyDescent="0.25">
      <c r="A484" s="16">
        <v>41472</v>
      </c>
      <c r="B484" s="19">
        <v>16.6666666666667</v>
      </c>
      <c r="C484" s="17">
        <v>25.2</v>
      </c>
      <c r="D484" s="17">
        <v>0</v>
      </c>
    </row>
    <row r="485" spans="1:4" x14ac:dyDescent="0.25">
      <c r="A485" s="16">
        <v>41472</v>
      </c>
      <c r="B485" s="19">
        <v>16.7083333333333</v>
      </c>
      <c r="C485" s="17">
        <v>23.4</v>
      </c>
      <c r="D485" s="17">
        <v>0</v>
      </c>
    </row>
    <row r="486" spans="1:4" x14ac:dyDescent="0.25">
      <c r="A486" s="16">
        <v>41472</v>
      </c>
      <c r="B486" s="19">
        <v>16.75</v>
      </c>
      <c r="C486" s="17">
        <v>23.5</v>
      </c>
      <c r="D486" s="17">
        <v>0</v>
      </c>
    </row>
    <row r="487" spans="1:4" x14ac:dyDescent="0.25">
      <c r="A487" s="16">
        <v>41472</v>
      </c>
      <c r="B487" s="19">
        <v>16.7916666666667</v>
      </c>
      <c r="C487" s="17">
        <v>21.5</v>
      </c>
      <c r="D487" s="17">
        <v>0</v>
      </c>
    </row>
    <row r="488" spans="1:4" x14ac:dyDescent="0.25">
      <c r="A488" s="16">
        <v>41472</v>
      </c>
      <c r="B488" s="19">
        <v>16.8333333333333</v>
      </c>
      <c r="C488" s="17">
        <v>20.100000000000001</v>
      </c>
      <c r="D488" s="17">
        <v>0</v>
      </c>
    </row>
    <row r="489" spans="1:4" x14ac:dyDescent="0.25">
      <c r="A489" s="16">
        <v>41472</v>
      </c>
      <c r="B489" s="19">
        <v>16.875</v>
      </c>
      <c r="C489" s="17">
        <v>16.899999999999999</v>
      </c>
      <c r="D489" s="17">
        <v>0</v>
      </c>
    </row>
    <row r="490" spans="1:4" x14ac:dyDescent="0.25">
      <c r="A490" s="16">
        <v>41472</v>
      </c>
      <c r="B490" s="19">
        <v>16.9166666666667</v>
      </c>
      <c r="C490" s="17">
        <v>15.7</v>
      </c>
      <c r="D490" s="17">
        <v>0</v>
      </c>
    </row>
    <row r="491" spans="1:4" x14ac:dyDescent="0.25">
      <c r="A491" s="16">
        <v>41472</v>
      </c>
      <c r="B491" s="19">
        <v>16.9583333333333</v>
      </c>
      <c r="C491" s="17">
        <v>15.3</v>
      </c>
      <c r="D491" s="17">
        <v>0</v>
      </c>
    </row>
    <row r="492" spans="1:4" x14ac:dyDescent="0.25">
      <c r="A492" s="16">
        <v>41473</v>
      </c>
      <c r="B492" s="19">
        <v>17</v>
      </c>
      <c r="C492" s="17">
        <v>14.8</v>
      </c>
      <c r="D492" s="17">
        <v>0</v>
      </c>
    </row>
    <row r="493" spans="1:4" x14ac:dyDescent="0.25">
      <c r="A493" s="16">
        <v>41473</v>
      </c>
      <c r="B493" s="19">
        <v>17.0416666666667</v>
      </c>
      <c r="C493" s="17">
        <v>13.7</v>
      </c>
      <c r="D493" s="17">
        <v>0.2</v>
      </c>
    </row>
    <row r="494" spans="1:4" x14ac:dyDescent="0.25">
      <c r="A494" s="16">
        <v>41473</v>
      </c>
      <c r="B494" s="19">
        <v>17.0833333333333</v>
      </c>
      <c r="C494" s="17">
        <v>12.5</v>
      </c>
      <c r="D494" s="17">
        <v>0</v>
      </c>
    </row>
    <row r="495" spans="1:4" x14ac:dyDescent="0.25">
      <c r="A495" s="16">
        <v>41473</v>
      </c>
      <c r="B495" s="19">
        <v>17.125</v>
      </c>
      <c r="C495" s="17">
        <v>12.5</v>
      </c>
      <c r="D495" s="17">
        <v>0</v>
      </c>
    </row>
    <row r="496" spans="1:4" x14ac:dyDescent="0.25">
      <c r="A496" s="16">
        <v>41473</v>
      </c>
      <c r="B496" s="19">
        <v>17.1666666666667</v>
      </c>
      <c r="C496" s="17">
        <v>12.2</v>
      </c>
      <c r="D496" s="17">
        <v>0</v>
      </c>
    </row>
    <row r="497" spans="1:4" x14ac:dyDescent="0.25">
      <c r="A497" s="16">
        <v>41473</v>
      </c>
      <c r="B497" s="19">
        <v>17.2083333333333</v>
      </c>
      <c r="C497" s="17">
        <v>11.8</v>
      </c>
      <c r="D497" s="17">
        <v>0</v>
      </c>
    </row>
    <row r="498" spans="1:4" x14ac:dyDescent="0.25">
      <c r="A498" s="16">
        <v>41473</v>
      </c>
      <c r="B498" s="19">
        <v>17.25</v>
      </c>
      <c r="C498" s="17">
        <v>11.3</v>
      </c>
      <c r="D498" s="17">
        <v>0</v>
      </c>
    </row>
    <row r="499" spans="1:4" x14ac:dyDescent="0.25">
      <c r="A499" s="16">
        <v>41473</v>
      </c>
      <c r="B499" s="19">
        <v>17.2916666666667</v>
      </c>
      <c r="C499" s="17">
        <v>11.3</v>
      </c>
      <c r="D499" s="17">
        <v>0</v>
      </c>
    </row>
    <row r="500" spans="1:4" x14ac:dyDescent="0.25">
      <c r="A500" s="16">
        <v>41473</v>
      </c>
      <c r="B500" s="19">
        <v>17.3333333333333</v>
      </c>
      <c r="C500" s="17">
        <v>12.5</v>
      </c>
      <c r="D500" s="17">
        <v>0</v>
      </c>
    </row>
    <row r="501" spans="1:4" x14ac:dyDescent="0.25">
      <c r="A501" s="16">
        <v>41473</v>
      </c>
      <c r="B501" s="19">
        <v>17.375</v>
      </c>
      <c r="C501" s="17">
        <v>13.3</v>
      </c>
      <c r="D501" s="17">
        <v>0</v>
      </c>
    </row>
    <row r="502" spans="1:4" x14ac:dyDescent="0.25">
      <c r="A502" s="16">
        <v>41473</v>
      </c>
      <c r="B502" s="19">
        <v>17.4166666666667</v>
      </c>
      <c r="C502" s="17">
        <v>15.6</v>
      </c>
      <c r="D502" s="17">
        <v>0</v>
      </c>
    </row>
    <row r="503" spans="1:4" x14ac:dyDescent="0.25">
      <c r="A503" s="16">
        <v>41473</v>
      </c>
      <c r="B503" s="19">
        <v>17.4583333333333</v>
      </c>
      <c r="C503" s="17">
        <v>17.5</v>
      </c>
      <c r="D503" s="17">
        <v>0</v>
      </c>
    </row>
    <row r="504" spans="1:4" x14ac:dyDescent="0.25">
      <c r="A504" s="16">
        <v>41473</v>
      </c>
      <c r="B504" s="19">
        <v>17.5</v>
      </c>
      <c r="C504" s="17">
        <v>20.3</v>
      </c>
      <c r="D504" s="17">
        <v>0</v>
      </c>
    </row>
    <row r="505" spans="1:4" x14ac:dyDescent="0.25">
      <c r="A505" s="16">
        <v>41473</v>
      </c>
      <c r="B505" s="19">
        <v>17.5416666666667</v>
      </c>
      <c r="C505" s="17">
        <v>20.9</v>
      </c>
      <c r="D505" s="17">
        <v>0</v>
      </c>
    </row>
    <row r="506" spans="1:4" x14ac:dyDescent="0.25">
      <c r="A506" s="16">
        <v>41473</v>
      </c>
      <c r="B506" s="19">
        <v>17.5833333333333</v>
      </c>
      <c r="C506" s="17">
        <v>21.6</v>
      </c>
      <c r="D506" s="17">
        <v>0</v>
      </c>
    </row>
    <row r="507" spans="1:4" x14ac:dyDescent="0.25">
      <c r="A507" s="16">
        <v>41473</v>
      </c>
      <c r="B507" s="19">
        <v>17.625</v>
      </c>
      <c r="C507" s="17">
        <v>22.7</v>
      </c>
      <c r="D507" s="17">
        <v>0</v>
      </c>
    </row>
    <row r="508" spans="1:4" x14ac:dyDescent="0.25">
      <c r="A508" s="16">
        <v>41473</v>
      </c>
      <c r="B508" s="19">
        <v>17.6666666666667</v>
      </c>
      <c r="C508" s="17">
        <v>23.5</v>
      </c>
      <c r="D508" s="17">
        <v>0</v>
      </c>
    </row>
    <row r="509" spans="1:4" x14ac:dyDescent="0.25">
      <c r="A509" s="16">
        <v>41473</v>
      </c>
      <c r="B509" s="19">
        <v>17.7083333333333</v>
      </c>
      <c r="C509" s="17">
        <v>24.2</v>
      </c>
      <c r="D509" s="17">
        <v>0</v>
      </c>
    </row>
    <row r="510" spans="1:4" x14ac:dyDescent="0.25">
      <c r="A510" s="16">
        <v>41473</v>
      </c>
      <c r="B510" s="19">
        <v>17.75</v>
      </c>
      <c r="C510" s="17">
        <v>23.6</v>
      </c>
      <c r="D510" s="17">
        <v>0</v>
      </c>
    </row>
    <row r="511" spans="1:4" x14ac:dyDescent="0.25">
      <c r="A511" s="16">
        <v>41473</v>
      </c>
      <c r="B511" s="19">
        <v>17.7916666666667</v>
      </c>
      <c r="C511" s="17">
        <v>23.3</v>
      </c>
      <c r="D511" s="17">
        <v>0</v>
      </c>
    </row>
    <row r="512" spans="1:4" x14ac:dyDescent="0.25">
      <c r="A512" s="16">
        <v>41473</v>
      </c>
      <c r="B512" s="19">
        <v>17.8333333333333</v>
      </c>
      <c r="C512" s="17">
        <v>27.3</v>
      </c>
      <c r="D512" s="17">
        <v>0</v>
      </c>
    </row>
    <row r="513" spans="1:4" x14ac:dyDescent="0.25">
      <c r="A513" s="16">
        <v>41473</v>
      </c>
      <c r="B513" s="19">
        <v>17.875</v>
      </c>
      <c r="C513" s="17">
        <v>26.4</v>
      </c>
      <c r="D513" s="17">
        <v>0</v>
      </c>
    </row>
    <row r="514" spans="1:4" x14ac:dyDescent="0.25">
      <c r="A514" s="16">
        <v>41473</v>
      </c>
      <c r="B514" s="19">
        <v>17.9166666666667</v>
      </c>
      <c r="C514" s="17">
        <v>18.600000000000001</v>
      </c>
      <c r="D514" s="17">
        <v>0</v>
      </c>
    </row>
    <row r="515" spans="1:4" x14ac:dyDescent="0.25">
      <c r="A515" s="16">
        <v>41473</v>
      </c>
      <c r="B515" s="19">
        <v>17.9583333333333</v>
      </c>
      <c r="C515" s="17">
        <v>17.100000000000001</v>
      </c>
      <c r="D515" s="17">
        <v>0</v>
      </c>
    </row>
    <row r="516" spans="1:4" x14ac:dyDescent="0.25">
      <c r="A516" s="16">
        <v>41474</v>
      </c>
      <c r="B516" s="19">
        <v>18</v>
      </c>
      <c r="C516" s="17">
        <v>15.5</v>
      </c>
      <c r="D516" s="17">
        <v>0</v>
      </c>
    </row>
    <row r="517" spans="1:4" x14ac:dyDescent="0.25">
      <c r="A517" s="16">
        <v>41474</v>
      </c>
      <c r="B517" s="19">
        <v>18.0416666666667</v>
      </c>
      <c r="C517" s="17">
        <v>14.4</v>
      </c>
      <c r="D517" s="17">
        <v>0</v>
      </c>
    </row>
    <row r="518" spans="1:4" x14ac:dyDescent="0.25">
      <c r="A518" s="16">
        <v>41474</v>
      </c>
      <c r="B518" s="19">
        <v>18.0833333333333</v>
      </c>
      <c r="C518" s="17">
        <v>12.7</v>
      </c>
      <c r="D518" s="17">
        <v>0</v>
      </c>
    </row>
    <row r="519" spans="1:4" x14ac:dyDescent="0.25">
      <c r="A519" s="16">
        <v>41474</v>
      </c>
      <c r="B519" s="19">
        <v>18.125</v>
      </c>
      <c r="C519" s="17">
        <v>11.7</v>
      </c>
      <c r="D519" s="17">
        <v>0</v>
      </c>
    </row>
    <row r="520" spans="1:4" x14ac:dyDescent="0.25">
      <c r="A520" s="16">
        <v>41474</v>
      </c>
      <c r="B520" s="19">
        <v>18.1666666666667</v>
      </c>
      <c r="C520" s="17">
        <v>11</v>
      </c>
      <c r="D520" s="17">
        <v>0</v>
      </c>
    </row>
    <row r="521" spans="1:4" x14ac:dyDescent="0.25">
      <c r="A521" s="16">
        <v>41474</v>
      </c>
      <c r="B521" s="19">
        <v>18.2083333333333</v>
      </c>
      <c r="C521" s="17">
        <v>10.3</v>
      </c>
      <c r="D521" s="17">
        <v>0</v>
      </c>
    </row>
    <row r="522" spans="1:4" x14ac:dyDescent="0.25">
      <c r="A522" s="16">
        <v>41474</v>
      </c>
      <c r="B522" s="19">
        <v>18.25</v>
      </c>
      <c r="C522" s="17">
        <v>10.3</v>
      </c>
      <c r="D522" s="17">
        <v>0</v>
      </c>
    </row>
    <row r="523" spans="1:4" x14ac:dyDescent="0.25">
      <c r="A523" s="16">
        <v>41474</v>
      </c>
      <c r="B523" s="19">
        <v>18.2916666666667</v>
      </c>
      <c r="C523" s="17">
        <v>10.7</v>
      </c>
      <c r="D523" s="17">
        <v>0</v>
      </c>
    </row>
    <row r="524" spans="1:4" x14ac:dyDescent="0.25">
      <c r="A524" s="16">
        <v>41474</v>
      </c>
      <c r="B524" s="19">
        <v>18.3333333333333</v>
      </c>
      <c r="C524" s="17">
        <v>13</v>
      </c>
      <c r="D524" s="17">
        <v>0</v>
      </c>
    </row>
    <row r="525" spans="1:4" x14ac:dyDescent="0.25">
      <c r="A525" s="16">
        <v>41474</v>
      </c>
      <c r="B525" s="19">
        <v>18.375</v>
      </c>
      <c r="C525" s="17">
        <v>16.7</v>
      </c>
      <c r="D525" s="17">
        <v>0</v>
      </c>
    </row>
    <row r="526" spans="1:4" x14ac:dyDescent="0.25">
      <c r="A526" s="16">
        <v>41474</v>
      </c>
      <c r="B526" s="19">
        <v>18.4166666666667</v>
      </c>
      <c r="C526" s="17">
        <v>17.399999999999999</v>
      </c>
      <c r="D526" s="17">
        <v>0</v>
      </c>
    </row>
    <row r="527" spans="1:4" x14ac:dyDescent="0.25">
      <c r="A527" s="16">
        <v>41474</v>
      </c>
      <c r="B527" s="19">
        <v>18.4583333333333</v>
      </c>
      <c r="C527" s="17">
        <v>15.4</v>
      </c>
      <c r="D527" s="17">
        <v>0</v>
      </c>
    </row>
    <row r="528" spans="1:4" x14ac:dyDescent="0.25">
      <c r="A528" s="16">
        <v>41474</v>
      </c>
      <c r="B528" s="19">
        <v>18.5</v>
      </c>
      <c r="C528" s="17">
        <v>15.1</v>
      </c>
      <c r="D528" s="17">
        <v>0</v>
      </c>
    </row>
    <row r="529" spans="1:4" x14ac:dyDescent="0.25">
      <c r="A529" s="16">
        <v>41474</v>
      </c>
      <c r="B529" s="19">
        <v>18.5416666666667</v>
      </c>
      <c r="C529" s="17">
        <v>14.8</v>
      </c>
      <c r="D529" s="17">
        <v>0.5</v>
      </c>
    </row>
    <row r="530" spans="1:4" x14ac:dyDescent="0.25">
      <c r="A530" s="16">
        <v>41474</v>
      </c>
      <c r="B530" s="19">
        <v>18.5833333333333</v>
      </c>
      <c r="C530" s="17">
        <v>15.4</v>
      </c>
      <c r="D530" s="17">
        <v>0.5</v>
      </c>
    </row>
    <row r="531" spans="1:4" x14ac:dyDescent="0.25">
      <c r="A531" s="16">
        <v>41474</v>
      </c>
      <c r="B531" s="19">
        <v>18.625</v>
      </c>
      <c r="C531" s="17">
        <v>15.3</v>
      </c>
      <c r="D531" s="17">
        <v>0.2</v>
      </c>
    </row>
    <row r="532" spans="1:4" x14ac:dyDescent="0.25">
      <c r="A532" s="16">
        <v>41474</v>
      </c>
      <c r="B532" s="19">
        <v>18.6666666666667</v>
      </c>
      <c r="C532" s="17">
        <v>16</v>
      </c>
      <c r="D532" s="17">
        <v>0.5</v>
      </c>
    </row>
    <row r="533" spans="1:4" x14ac:dyDescent="0.25">
      <c r="A533" s="16">
        <v>41474</v>
      </c>
      <c r="B533" s="19">
        <v>18.7083333333333</v>
      </c>
      <c r="C533" s="17">
        <v>17.399999999999999</v>
      </c>
      <c r="D533" s="17">
        <v>0</v>
      </c>
    </row>
    <row r="534" spans="1:4" x14ac:dyDescent="0.25">
      <c r="A534" s="16">
        <v>41474</v>
      </c>
      <c r="B534" s="19">
        <v>18.75</v>
      </c>
      <c r="C534" s="17">
        <v>18.100000000000001</v>
      </c>
      <c r="D534" s="17">
        <v>0</v>
      </c>
    </row>
    <row r="535" spans="1:4" x14ac:dyDescent="0.25">
      <c r="A535" s="16">
        <v>41474</v>
      </c>
      <c r="B535" s="19">
        <v>18.7916666666667</v>
      </c>
      <c r="C535" s="17">
        <v>17.7</v>
      </c>
      <c r="D535" s="17">
        <v>0</v>
      </c>
    </row>
    <row r="536" spans="1:4" x14ac:dyDescent="0.25">
      <c r="A536" s="16">
        <v>41474</v>
      </c>
      <c r="B536" s="19">
        <v>18.8333333333333</v>
      </c>
      <c r="C536" s="17">
        <v>18.2</v>
      </c>
      <c r="D536" s="17">
        <v>0</v>
      </c>
    </row>
    <row r="537" spans="1:4" x14ac:dyDescent="0.25">
      <c r="A537" s="16">
        <v>41474</v>
      </c>
      <c r="B537" s="19">
        <v>18.875</v>
      </c>
      <c r="C537" s="17">
        <v>17.5</v>
      </c>
      <c r="D537" s="17">
        <v>0</v>
      </c>
    </row>
    <row r="538" spans="1:4" x14ac:dyDescent="0.25">
      <c r="A538" s="16">
        <v>41474</v>
      </c>
      <c r="B538" s="19">
        <v>18.9166666666667</v>
      </c>
      <c r="C538" s="17">
        <v>17.100000000000001</v>
      </c>
      <c r="D538" s="17">
        <v>0</v>
      </c>
    </row>
    <row r="539" spans="1:4" x14ac:dyDescent="0.25">
      <c r="A539" s="16">
        <v>41474</v>
      </c>
      <c r="B539" s="19">
        <v>18.9583333333333</v>
      </c>
      <c r="C539" s="17">
        <v>14.4</v>
      </c>
      <c r="D539" s="17">
        <v>0.2</v>
      </c>
    </row>
    <row r="540" spans="1:4" x14ac:dyDescent="0.25">
      <c r="A540" s="16">
        <v>41475</v>
      </c>
      <c r="B540" s="19">
        <v>19</v>
      </c>
      <c r="C540" s="17">
        <v>12.4</v>
      </c>
      <c r="D540" s="17">
        <v>0.5</v>
      </c>
    </row>
    <row r="541" spans="1:4" x14ac:dyDescent="0.25">
      <c r="A541" s="16">
        <v>41475</v>
      </c>
      <c r="B541" s="19">
        <v>19.0416666666667</v>
      </c>
      <c r="C541" s="17">
        <v>11.3</v>
      </c>
      <c r="D541" s="17">
        <v>0</v>
      </c>
    </row>
    <row r="542" spans="1:4" x14ac:dyDescent="0.25">
      <c r="A542" s="16">
        <v>41475</v>
      </c>
      <c r="B542" s="19">
        <v>19.0833333333333</v>
      </c>
      <c r="C542" s="17">
        <v>10.9</v>
      </c>
      <c r="D542" s="17">
        <v>0.2</v>
      </c>
    </row>
    <row r="543" spans="1:4" x14ac:dyDescent="0.25">
      <c r="A543" s="16">
        <v>41475</v>
      </c>
      <c r="B543" s="19">
        <v>19.125</v>
      </c>
      <c r="C543" s="17">
        <v>10.9</v>
      </c>
      <c r="D543" s="17">
        <v>0</v>
      </c>
    </row>
    <row r="544" spans="1:4" x14ac:dyDescent="0.25">
      <c r="A544" s="16">
        <v>41475</v>
      </c>
      <c r="B544" s="19">
        <v>19.1666666666667</v>
      </c>
      <c r="C544" s="17">
        <v>10.7</v>
      </c>
      <c r="D544" s="17">
        <v>0</v>
      </c>
    </row>
    <row r="545" spans="1:4" x14ac:dyDescent="0.25">
      <c r="A545" s="16">
        <v>41475</v>
      </c>
      <c r="B545" s="19">
        <v>19.2083333333333</v>
      </c>
      <c r="C545" s="17">
        <v>10.4</v>
      </c>
      <c r="D545" s="17">
        <v>0.2</v>
      </c>
    </row>
    <row r="546" spans="1:4" x14ac:dyDescent="0.25">
      <c r="A546" s="16">
        <v>41475</v>
      </c>
      <c r="B546" s="19">
        <v>19.25</v>
      </c>
      <c r="C546" s="17">
        <v>10.3</v>
      </c>
      <c r="D546" s="17">
        <v>0</v>
      </c>
    </row>
    <row r="547" spans="1:4" x14ac:dyDescent="0.25">
      <c r="A547" s="16">
        <v>41475</v>
      </c>
      <c r="B547" s="19">
        <v>19.2916666666667</v>
      </c>
      <c r="C547" s="17">
        <v>10.4</v>
      </c>
      <c r="D547" s="17">
        <v>0</v>
      </c>
    </row>
    <row r="548" spans="1:4" x14ac:dyDescent="0.25">
      <c r="A548" s="16">
        <v>41475</v>
      </c>
      <c r="B548" s="19">
        <v>19.3333333333333</v>
      </c>
      <c r="C548" s="17">
        <v>11</v>
      </c>
      <c r="D548" s="17">
        <v>0</v>
      </c>
    </row>
    <row r="549" spans="1:4" x14ac:dyDescent="0.25">
      <c r="A549" s="16">
        <v>41475</v>
      </c>
      <c r="B549" s="19">
        <v>19.375</v>
      </c>
      <c r="C549" s="17">
        <v>11.3</v>
      </c>
      <c r="D549" s="17">
        <v>0</v>
      </c>
    </row>
    <row r="550" spans="1:4" x14ac:dyDescent="0.25">
      <c r="A550" s="16">
        <v>41475</v>
      </c>
      <c r="B550" s="19">
        <v>19.4166666666667</v>
      </c>
      <c r="C550" s="17">
        <v>11.5</v>
      </c>
      <c r="D550" s="17">
        <v>0.5</v>
      </c>
    </row>
    <row r="551" spans="1:4" x14ac:dyDescent="0.25">
      <c r="A551" s="16">
        <v>41475</v>
      </c>
      <c r="B551" s="19">
        <v>19.4583333333333</v>
      </c>
      <c r="C551" s="17">
        <v>11.3</v>
      </c>
      <c r="D551" s="17">
        <v>0.7</v>
      </c>
    </row>
    <row r="552" spans="1:4" x14ac:dyDescent="0.25">
      <c r="A552" s="16">
        <v>41475</v>
      </c>
      <c r="B552" s="19">
        <v>19.5</v>
      </c>
      <c r="C552" s="17">
        <v>10.6</v>
      </c>
      <c r="D552" s="17">
        <v>0.5</v>
      </c>
    </row>
    <row r="553" spans="1:4" x14ac:dyDescent="0.25">
      <c r="A553" s="16">
        <v>41475</v>
      </c>
      <c r="B553" s="19">
        <v>19.5416666666667</v>
      </c>
      <c r="C553" s="17">
        <v>10</v>
      </c>
      <c r="D553" s="17">
        <v>2.5</v>
      </c>
    </row>
    <row r="554" spans="1:4" x14ac:dyDescent="0.25">
      <c r="A554" s="16">
        <v>41475</v>
      </c>
      <c r="B554" s="19">
        <v>19.5833333333333</v>
      </c>
      <c r="C554" s="17">
        <v>9.6999999999999993</v>
      </c>
      <c r="D554" s="17">
        <v>2.7</v>
      </c>
    </row>
    <row r="555" spans="1:4" x14ac:dyDescent="0.25">
      <c r="A555" s="16">
        <v>41475</v>
      </c>
      <c r="B555" s="19">
        <v>19.625</v>
      </c>
      <c r="C555" s="17">
        <v>9</v>
      </c>
      <c r="D555" s="17">
        <v>4</v>
      </c>
    </row>
    <row r="556" spans="1:4" x14ac:dyDescent="0.25">
      <c r="A556" s="16">
        <v>41475</v>
      </c>
      <c r="B556" s="19">
        <v>19.6666666666667</v>
      </c>
      <c r="C556" s="17">
        <v>8.5</v>
      </c>
      <c r="D556" s="17">
        <v>5</v>
      </c>
    </row>
    <row r="557" spans="1:4" x14ac:dyDescent="0.25">
      <c r="A557" s="16">
        <v>41475</v>
      </c>
      <c r="B557" s="19">
        <v>19.7083333333333</v>
      </c>
      <c r="C557" s="17">
        <v>8.8000000000000007</v>
      </c>
      <c r="D557" s="17">
        <v>1.2</v>
      </c>
    </row>
    <row r="558" spans="1:4" x14ac:dyDescent="0.25">
      <c r="A558" s="16">
        <v>41475</v>
      </c>
      <c r="B558" s="19">
        <v>19.75</v>
      </c>
      <c r="C558" s="17">
        <v>9.1999999999999993</v>
      </c>
      <c r="D558" s="17">
        <v>1</v>
      </c>
    </row>
    <row r="559" spans="1:4" x14ac:dyDescent="0.25">
      <c r="A559" s="16">
        <v>41475</v>
      </c>
      <c r="B559" s="19">
        <v>19.7916666666667</v>
      </c>
      <c r="C559" s="17">
        <v>9.3000000000000007</v>
      </c>
      <c r="D559" s="17">
        <v>1</v>
      </c>
    </row>
    <row r="560" spans="1:4" x14ac:dyDescent="0.25">
      <c r="A560" s="16">
        <v>41475</v>
      </c>
      <c r="B560" s="19">
        <v>19.8333333333333</v>
      </c>
      <c r="C560" s="17">
        <v>9.1</v>
      </c>
      <c r="D560" s="17">
        <v>1</v>
      </c>
    </row>
    <row r="561" spans="1:4" x14ac:dyDescent="0.25">
      <c r="A561" s="16">
        <v>41475</v>
      </c>
      <c r="B561" s="19">
        <v>19.875</v>
      </c>
      <c r="C561" s="17">
        <v>8.9</v>
      </c>
      <c r="D561" s="17">
        <v>2</v>
      </c>
    </row>
    <row r="562" spans="1:4" x14ac:dyDescent="0.25">
      <c r="A562" s="16">
        <v>41475</v>
      </c>
      <c r="B562" s="19">
        <v>19.9166666666667</v>
      </c>
      <c r="C562" s="17">
        <v>8.9</v>
      </c>
      <c r="D562" s="17">
        <v>2</v>
      </c>
    </row>
    <row r="563" spans="1:4" x14ac:dyDescent="0.25">
      <c r="A563" s="16">
        <v>41475</v>
      </c>
      <c r="B563" s="19">
        <v>19.9583333333333</v>
      </c>
      <c r="C563" s="17">
        <v>8.6999999999999993</v>
      </c>
      <c r="D563" s="17">
        <v>2.2000000000000002</v>
      </c>
    </row>
    <row r="564" spans="1:4" x14ac:dyDescent="0.25">
      <c r="A564" s="16">
        <v>41476</v>
      </c>
      <c r="B564" s="19">
        <v>20</v>
      </c>
      <c r="C564" s="17">
        <v>8.6999999999999993</v>
      </c>
      <c r="D564" s="17">
        <v>1.7</v>
      </c>
    </row>
    <row r="565" spans="1:4" x14ac:dyDescent="0.25">
      <c r="A565" s="16">
        <v>41476</v>
      </c>
      <c r="B565" s="19">
        <v>20.0416666666667</v>
      </c>
      <c r="C565" s="17">
        <v>8.6</v>
      </c>
      <c r="D565" s="17">
        <v>2.2000000000000002</v>
      </c>
    </row>
    <row r="566" spans="1:4" x14ac:dyDescent="0.25">
      <c r="A566" s="16">
        <v>41476</v>
      </c>
      <c r="B566" s="19">
        <v>20.0833333333333</v>
      </c>
      <c r="C566" s="17">
        <v>8.6</v>
      </c>
      <c r="D566" s="17">
        <v>0.5</v>
      </c>
    </row>
    <row r="567" spans="1:4" x14ac:dyDescent="0.25">
      <c r="A567" s="16">
        <v>41476</v>
      </c>
      <c r="B567" s="19">
        <v>20.125</v>
      </c>
      <c r="C567" s="17">
        <v>8.5</v>
      </c>
      <c r="D567" s="17">
        <v>0.7</v>
      </c>
    </row>
    <row r="568" spans="1:4" x14ac:dyDescent="0.25">
      <c r="A568" s="16">
        <v>41476</v>
      </c>
      <c r="B568" s="19">
        <v>20.1666666666667</v>
      </c>
      <c r="C568" s="17">
        <v>8</v>
      </c>
      <c r="D568" s="17">
        <v>0.5</v>
      </c>
    </row>
    <row r="569" spans="1:4" x14ac:dyDescent="0.25">
      <c r="A569" s="16">
        <v>41476</v>
      </c>
      <c r="B569" s="19">
        <v>20.2083333333333</v>
      </c>
      <c r="C569" s="17">
        <v>7.6</v>
      </c>
      <c r="D569" s="17">
        <v>0.2</v>
      </c>
    </row>
    <row r="570" spans="1:4" x14ac:dyDescent="0.25">
      <c r="A570" s="16">
        <v>41476</v>
      </c>
      <c r="B570" s="19">
        <v>20.25</v>
      </c>
      <c r="C570" s="17">
        <v>7.6</v>
      </c>
      <c r="D570" s="17">
        <v>0.2</v>
      </c>
    </row>
    <row r="571" spans="1:4" x14ac:dyDescent="0.25">
      <c r="A571" s="16">
        <v>41476</v>
      </c>
      <c r="B571" s="19">
        <v>20.2916666666667</v>
      </c>
      <c r="C571" s="17">
        <v>7.7</v>
      </c>
      <c r="D571" s="17">
        <v>0.2</v>
      </c>
    </row>
    <row r="572" spans="1:4" x14ac:dyDescent="0.25">
      <c r="A572" s="16">
        <v>41476</v>
      </c>
      <c r="B572" s="19">
        <v>20.3333333333333</v>
      </c>
      <c r="C572" s="17">
        <v>7.9</v>
      </c>
      <c r="D572" s="17">
        <v>0.2</v>
      </c>
    </row>
    <row r="573" spans="1:4" x14ac:dyDescent="0.25">
      <c r="A573" s="16">
        <v>41476</v>
      </c>
      <c r="B573" s="19">
        <v>20.375</v>
      </c>
      <c r="C573" s="17">
        <v>8.4</v>
      </c>
      <c r="D573" s="17">
        <v>0</v>
      </c>
    </row>
    <row r="574" spans="1:4" x14ac:dyDescent="0.25">
      <c r="A574" s="16">
        <v>41476</v>
      </c>
      <c r="B574" s="19">
        <v>20.4166666666667</v>
      </c>
      <c r="C574" s="17">
        <v>8.9</v>
      </c>
      <c r="D574" s="17">
        <v>0</v>
      </c>
    </row>
    <row r="575" spans="1:4" x14ac:dyDescent="0.25">
      <c r="A575" s="16">
        <v>41476</v>
      </c>
      <c r="B575" s="19">
        <v>20.4583333333333</v>
      </c>
      <c r="C575" s="17">
        <v>9.5</v>
      </c>
      <c r="D575" s="17">
        <v>0</v>
      </c>
    </row>
    <row r="576" spans="1:4" x14ac:dyDescent="0.25">
      <c r="A576" s="16">
        <v>41476</v>
      </c>
      <c r="B576" s="19">
        <v>20.5</v>
      </c>
      <c r="C576" s="17">
        <v>10</v>
      </c>
      <c r="D576" s="17">
        <v>0</v>
      </c>
    </row>
    <row r="577" spans="1:4" x14ac:dyDescent="0.25">
      <c r="A577" s="16">
        <v>41476</v>
      </c>
      <c r="B577" s="19">
        <v>20.5416666666667</v>
      </c>
      <c r="C577" s="17">
        <v>10.8</v>
      </c>
      <c r="D577" s="17">
        <v>0</v>
      </c>
    </row>
    <row r="578" spans="1:4" x14ac:dyDescent="0.25">
      <c r="A578" s="16">
        <v>41476</v>
      </c>
      <c r="B578" s="19">
        <v>20.5833333333333</v>
      </c>
      <c r="C578" s="17">
        <v>10.5</v>
      </c>
      <c r="D578" s="17">
        <v>0</v>
      </c>
    </row>
    <row r="579" spans="1:4" x14ac:dyDescent="0.25">
      <c r="A579" s="16">
        <v>41476</v>
      </c>
      <c r="B579" s="19">
        <v>20.625</v>
      </c>
      <c r="C579" s="17">
        <v>10.1</v>
      </c>
      <c r="D579" s="17">
        <v>0</v>
      </c>
    </row>
    <row r="580" spans="1:4" x14ac:dyDescent="0.25">
      <c r="A580" s="16">
        <v>41476</v>
      </c>
      <c r="B580" s="19">
        <v>20.6666666666667</v>
      </c>
      <c r="C580" s="17">
        <v>10.8</v>
      </c>
      <c r="D580" s="17">
        <v>0.2</v>
      </c>
    </row>
    <row r="581" spans="1:4" x14ac:dyDescent="0.25">
      <c r="A581" s="16">
        <v>41476</v>
      </c>
      <c r="B581" s="19">
        <v>20.7083333333333</v>
      </c>
      <c r="C581" s="17">
        <v>11.3</v>
      </c>
      <c r="D581" s="17">
        <v>0.5</v>
      </c>
    </row>
    <row r="582" spans="1:4" x14ac:dyDescent="0.25">
      <c r="A582" s="16">
        <v>41476</v>
      </c>
      <c r="B582" s="19">
        <v>20.75</v>
      </c>
      <c r="C582" s="17">
        <v>11.9</v>
      </c>
      <c r="D582" s="17">
        <v>0</v>
      </c>
    </row>
    <row r="583" spans="1:4" x14ac:dyDescent="0.25">
      <c r="A583" s="16">
        <v>41476</v>
      </c>
      <c r="B583" s="19">
        <v>20.7916666666667</v>
      </c>
      <c r="C583" s="17">
        <v>12.1</v>
      </c>
      <c r="D583" s="17">
        <v>0</v>
      </c>
    </row>
    <row r="584" spans="1:4" x14ac:dyDescent="0.25">
      <c r="A584" s="16">
        <v>41476</v>
      </c>
      <c r="B584" s="19">
        <v>20.8333333333333</v>
      </c>
      <c r="C584" s="17">
        <v>11.3</v>
      </c>
      <c r="D584" s="17">
        <v>0.2</v>
      </c>
    </row>
    <row r="585" spans="1:4" x14ac:dyDescent="0.25">
      <c r="A585" s="16">
        <v>41476</v>
      </c>
      <c r="B585" s="19">
        <v>20.875</v>
      </c>
      <c r="C585" s="17">
        <v>10.6</v>
      </c>
      <c r="D585" s="17">
        <v>0.7</v>
      </c>
    </row>
    <row r="586" spans="1:4" x14ac:dyDescent="0.25">
      <c r="A586" s="16">
        <v>41476</v>
      </c>
      <c r="B586" s="19">
        <v>20.9166666666667</v>
      </c>
      <c r="C586" s="17">
        <v>10.4</v>
      </c>
      <c r="D586" s="17">
        <v>0</v>
      </c>
    </row>
    <row r="587" spans="1:4" x14ac:dyDescent="0.25">
      <c r="A587" s="16">
        <v>41476</v>
      </c>
      <c r="B587" s="19">
        <v>20.9583333333333</v>
      </c>
      <c r="C587" s="17">
        <v>10.1</v>
      </c>
      <c r="D587" s="17">
        <v>0</v>
      </c>
    </row>
    <row r="588" spans="1:4" x14ac:dyDescent="0.25">
      <c r="A588" s="16">
        <v>41477</v>
      </c>
      <c r="B588" s="19">
        <v>21</v>
      </c>
      <c r="C588" s="17">
        <v>9.9</v>
      </c>
      <c r="D588" s="17">
        <v>0.5</v>
      </c>
    </row>
    <row r="589" spans="1:4" x14ac:dyDescent="0.25">
      <c r="A589" s="16">
        <v>41477</v>
      </c>
      <c r="B589" s="19">
        <v>21.0416666666667</v>
      </c>
      <c r="C589" s="17">
        <v>9.8000000000000007</v>
      </c>
      <c r="D589" s="17">
        <v>0.7</v>
      </c>
    </row>
    <row r="590" spans="1:4" x14ac:dyDescent="0.25">
      <c r="A590" s="16">
        <v>41477</v>
      </c>
      <c r="B590" s="19">
        <v>21.0833333333333</v>
      </c>
      <c r="C590" s="17">
        <v>9.6</v>
      </c>
      <c r="D590" s="17">
        <v>0.5</v>
      </c>
    </row>
    <row r="591" spans="1:4" x14ac:dyDescent="0.25">
      <c r="A591" s="16">
        <v>41477</v>
      </c>
      <c r="B591" s="19">
        <v>21.125</v>
      </c>
      <c r="C591" s="17">
        <v>9.4</v>
      </c>
      <c r="D591" s="17">
        <v>0.7</v>
      </c>
    </row>
    <row r="592" spans="1:4" x14ac:dyDescent="0.25">
      <c r="A592" s="16">
        <v>41477</v>
      </c>
      <c r="B592" s="19">
        <v>21.1666666666667</v>
      </c>
      <c r="C592" s="17">
        <v>9.3000000000000007</v>
      </c>
      <c r="D592" s="17">
        <v>0.2</v>
      </c>
    </row>
    <row r="593" spans="1:4" x14ac:dyDescent="0.25">
      <c r="A593" s="16">
        <v>41477</v>
      </c>
      <c r="B593" s="19">
        <v>21.2083333333333</v>
      </c>
      <c r="C593" s="17">
        <v>9.1999999999999993</v>
      </c>
      <c r="D593" s="17">
        <v>0.5</v>
      </c>
    </row>
    <row r="594" spans="1:4" x14ac:dyDescent="0.25">
      <c r="A594" s="16">
        <v>41477</v>
      </c>
      <c r="B594" s="19">
        <v>21.25</v>
      </c>
      <c r="C594" s="17">
        <v>9.1999999999999993</v>
      </c>
      <c r="D594" s="17">
        <v>0</v>
      </c>
    </row>
    <row r="595" spans="1:4" x14ac:dyDescent="0.25">
      <c r="A595" s="16">
        <v>41477</v>
      </c>
      <c r="B595" s="19">
        <v>21.2916666666667</v>
      </c>
      <c r="C595" s="17">
        <v>9.1999999999999993</v>
      </c>
      <c r="D595" s="17">
        <v>0</v>
      </c>
    </row>
    <row r="596" spans="1:4" x14ac:dyDescent="0.25">
      <c r="A596" s="16">
        <v>41477</v>
      </c>
      <c r="B596" s="19">
        <v>21.3333333333333</v>
      </c>
      <c r="C596" s="17">
        <v>9.6</v>
      </c>
      <c r="D596" s="17">
        <v>0</v>
      </c>
    </row>
    <row r="597" spans="1:4" x14ac:dyDescent="0.25">
      <c r="A597" s="16">
        <v>41477</v>
      </c>
      <c r="B597" s="19">
        <v>21.375</v>
      </c>
      <c r="C597" s="17">
        <v>9.9</v>
      </c>
      <c r="D597" s="17">
        <v>0.7</v>
      </c>
    </row>
    <row r="598" spans="1:4" x14ac:dyDescent="0.25">
      <c r="A598" s="16">
        <v>41477</v>
      </c>
      <c r="B598" s="19">
        <v>21.4166666666667</v>
      </c>
      <c r="C598" s="17">
        <v>10.3</v>
      </c>
      <c r="D598" s="17">
        <v>0</v>
      </c>
    </row>
    <row r="599" spans="1:4" x14ac:dyDescent="0.25">
      <c r="A599" s="16">
        <v>41477</v>
      </c>
      <c r="B599" s="19">
        <v>21.4583333333333</v>
      </c>
      <c r="C599" s="17">
        <v>10.8</v>
      </c>
      <c r="D599" s="17">
        <v>0</v>
      </c>
    </row>
    <row r="600" spans="1:4" x14ac:dyDescent="0.25">
      <c r="A600" s="16">
        <v>41477</v>
      </c>
      <c r="B600" s="19">
        <v>21.5</v>
      </c>
      <c r="C600" s="17">
        <v>11.1</v>
      </c>
      <c r="D600" s="17">
        <v>0</v>
      </c>
    </row>
    <row r="601" spans="1:4" x14ac:dyDescent="0.25">
      <c r="A601" s="16">
        <v>41477</v>
      </c>
      <c r="B601" s="19">
        <v>21.5416666666667</v>
      </c>
      <c r="C601" s="17">
        <v>11.6</v>
      </c>
      <c r="D601" s="17">
        <v>0.2</v>
      </c>
    </row>
    <row r="602" spans="1:4" x14ac:dyDescent="0.25">
      <c r="A602" s="16">
        <v>41477</v>
      </c>
      <c r="B602" s="19">
        <v>21.5833333333333</v>
      </c>
      <c r="C602" s="17">
        <v>11.9</v>
      </c>
      <c r="D602" s="17">
        <v>0.2</v>
      </c>
    </row>
    <row r="603" spans="1:4" x14ac:dyDescent="0.25">
      <c r="A603" s="16">
        <v>41477</v>
      </c>
      <c r="B603" s="19">
        <v>21.625</v>
      </c>
      <c r="C603" s="17">
        <v>13.1</v>
      </c>
      <c r="D603" s="17">
        <v>0</v>
      </c>
    </row>
    <row r="604" spans="1:4" x14ac:dyDescent="0.25">
      <c r="A604" s="16">
        <v>41477</v>
      </c>
      <c r="B604" s="19">
        <v>21.6666666666667</v>
      </c>
      <c r="C604" s="17">
        <v>13.1</v>
      </c>
      <c r="D604" s="17">
        <v>0.2</v>
      </c>
    </row>
    <row r="605" spans="1:4" x14ac:dyDescent="0.25">
      <c r="A605" s="16">
        <v>41477</v>
      </c>
      <c r="B605" s="19">
        <v>21.7083333333333</v>
      </c>
      <c r="C605" s="17">
        <v>14.7</v>
      </c>
      <c r="D605" s="17">
        <v>0.2</v>
      </c>
    </row>
    <row r="606" spans="1:4" x14ac:dyDescent="0.25">
      <c r="A606" s="16">
        <v>41477</v>
      </c>
      <c r="B606" s="19">
        <v>21.75</v>
      </c>
      <c r="C606" s="17">
        <v>13.9</v>
      </c>
      <c r="D606" s="17">
        <v>0.7</v>
      </c>
    </row>
    <row r="607" spans="1:4" x14ac:dyDescent="0.25">
      <c r="A607" s="16">
        <v>41477</v>
      </c>
      <c r="B607" s="19">
        <v>21.7916666666667</v>
      </c>
      <c r="C607" s="17">
        <v>14.4</v>
      </c>
      <c r="D607" s="17">
        <v>0</v>
      </c>
    </row>
    <row r="608" spans="1:4" x14ac:dyDescent="0.25">
      <c r="A608" s="16">
        <v>41477</v>
      </c>
      <c r="B608" s="19">
        <v>21.8333333333333</v>
      </c>
      <c r="C608" s="17">
        <v>15.4</v>
      </c>
      <c r="D608" s="17">
        <v>0</v>
      </c>
    </row>
    <row r="609" spans="1:4" x14ac:dyDescent="0.25">
      <c r="A609" s="16">
        <v>41477</v>
      </c>
      <c r="B609" s="19">
        <v>21.875</v>
      </c>
      <c r="C609" s="17">
        <v>14.1</v>
      </c>
      <c r="D609" s="17">
        <v>0</v>
      </c>
    </row>
    <row r="610" spans="1:4" x14ac:dyDescent="0.25">
      <c r="A610" s="16">
        <v>41477</v>
      </c>
      <c r="B610" s="19">
        <v>21.9166666666667</v>
      </c>
      <c r="C610" s="17">
        <v>16</v>
      </c>
      <c r="D610" s="17">
        <v>0</v>
      </c>
    </row>
    <row r="611" spans="1:4" x14ac:dyDescent="0.25">
      <c r="A611" s="16">
        <v>41477</v>
      </c>
      <c r="B611" s="19">
        <v>21.9583333333333</v>
      </c>
      <c r="C611" s="17">
        <v>14.2</v>
      </c>
      <c r="D611" s="17">
        <v>0</v>
      </c>
    </row>
    <row r="612" spans="1:4" x14ac:dyDescent="0.25">
      <c r="A612" s="16">
        <v>41478</v>
      </c>
      <c r="B612" s="19">
        <v>22</v>
      </c>
      <c r="C612" s="17">
        <v>11.5</v>
      </c>
      <c r="D612" s="17">
        <v>0</v>
      </c>
    </row>
    <row r="613" spans="1:4" x14ac:dyDescent="0.25">
      <c r="A613" s="16">
        <v>41478</v>
      </c>
      <c r="B613" s="19">
        <v>22.0416666666667</v>
      </c>
      <c r="C613" s="17">
        <v>10.199999999999999</v>
      </c>
      <c r="D613" s="17">
        <v>0</v>
      </c>
    </row>
    <row r="614" spans="1:4" x14ac:dyDescent="0.25">
      <c r="A614" s="16">
        <v>41478</v>
      </c>
      <c r="B614" s="19">
        <v>22.0833333333333</v>
      </c>
      <c r="C614" s="17">
        <v>9.9</v>
      </c>
      <c r="D614" s="17">
        <v>0</v>
      </c>
    </row>
    <row r="615" spans="1:4" x14ac:dyDescent="0.25">
      <c r="A615" s="16">
        <v>41478</v>
      </c>
      <c r="B615" s="19">
        <v>22.125</v>
      </c>
      <c r="C615" s="17">
        <v>8.9</v>
      </c>
      <c r="D615" s="17">
        <v>0</v>
      </c>
    </row>
    <row r="616" spans="1:4" x14ac:dyDescent="0.25">
      <c r="A616" s="16">
        <v>41478</v>
      </c>
      <c r="B616" s="19">
        <v>22.1666666666667</v>
      </c>
      <c r="C616" s="17">
        <v>8.9</v>
      </c>
      <c r="D616" s="17">
        <v>0</v>
      </c>
    </row>
    <row r="617" spans="1:4" x14ac:dyDescent="0.25">
      <c r="A617" s="16">
        <v>41478</v>
      </c>
      <c r="B617" s="19">
        <v>22.2083333333333</v>
      </c>
      <c r="C617" s="17">
        <v>8.9</v>
      </c>
      <c r="D617" s="17">
        <v>0</v>
      </c>
    </row>
    <row r="618" spans="1:4" x14ac:dyDescent="0.25">
      <c r="A618" s="16">
        <v>41478</v>
      </c>
      <c r="B618" s="19">
        <v>22.25</v>
      </c>
      <c r="C618" s="17">
        <v>8.8000000000000007</v>
      </c>
      <c r="D618" s="17">
        <v>0</v>
      </c>
    </row>
    <row r="619" spans="1:4" x14ac:dyDescent="0.25">
      <c r="A619" s="16">
        <v>41478</v>
      </c>
      <c r="B619" s="19">
        <v>22.2916666666667</v>
      </c>
      <c r="C619" s="17">
        <v>9.3000000000000007</v>
      </c>
      <c r="D619" s="17">
        <v>0</v>
      </c>
    </row>
    <row r="620" spans="1:4" x14ac:dyDescent="0.25">
      <c r="A620" s="16">
        <v>41478</v>
      </c>
      <c r="B620" s="19">
        <v>22.3333333333333</v>
      </c>
      <c r="C620" s="17">
        <v>11</v>
      </c>
      <c r="D620" s="17">
        <v>0</v>
      </c>
    </row>
    <row r="621" spans="1:4" x14ac:dyDescent="0.25">
      <c r="A621" s="16">
        <v>41478</v>
      </c>
      <c r="B621" s="19">
        <v>22.375</v>
      </c>
      <c r="C621" s="17">
        <v>12.9</v>
      </c>
      <c r="D621" s="17">
        <v>0</v>
      </c>
    </row>
    <row r="622" spans="1:4" x14ac:dyDescent="0.25">
      <c r="A622" s="16">
        <v>41478</v>
      </c>
      <c r="B622" s="19">
        <v>22.4166666666667</v>
      </c>
      <c r="C622" s="17">
        <v>14.7</v>
      </c>
      <c r="D622" s="17">
        <v>0</v>
      </c>
    </row>
    <row r="623" spans="1:4" x14ac:dyDescent="0.25">
      <c r="A623" s="16">
        <v>41478</v>
      </c>
      <c r="B623" s="19">
        <v>22.4583333333333</v>
      </c>
      <c r="C623" s="17">
        <v>17.399999999999999</v>
      </c>
      <c r="D623" s="17">
        <v>0</v>
      </c>
    </row>
    <row r="624" spans="1:4" x14ac:dyDescent="0.25">
      <c r="A624" s="16">
        <v>41478</v>
      </c>
      <c r="B624" s="19">
        <v>22.5</v>
      </c>
      <c r="C624" s="17">
        <v>18.2</v>
      </c>
      <c r="D624" s="17">
        <v>0</v>
      </c>
    </row>
    <row r="625" spans="1:4" x14ac:dyDescent="0.25">
      <c r="A625" s="16">
        <v>41478</v>
      </c>
      <c r="B625" s="19">
        <v>22.5416666666667</v>
      </c>
      <c r="C625" s="17">
        <v>21.3</v>
      </c>
      <c r="D625" s="17">
        <v>0.2</v>
      </c>
    </row>
    <row r="626" spans="1:4" x14ac:dyDescent="0.25">
      <c r="A626" s="16">
        <v>41478</v>
      </c>
      <c r="B626" s="19">
        <v>22.5833333333333</v>
      </c>
      <c r="C626" s="17">
        <v>22.9</v>
      </c>
      <c r="D626" s="17">
        <v>0</v>
      </c>
    </row>
    <row r="627" spans="1:4" x14ac:dyDescent="0.25">
      <c r="A627" s="16">
        <v>41478</v>
      </c>
      <c r="B627" s="19">
        <v>22.625</v>
      </c>
      <c r="C627" s="17">
        <v>23</v>
      </c>
      <c r="D627" s="17">
        <v>0</v>
      </c>
    </row>
    <row r="628" spans="1:4" x14ac:dyDescent="0.25">
      <c r="A628" s="16">
        <v>41478</v>
      </c>
      <c r="B628" s="19">
        <v>22.6666666666667</v>
      </c>
      <c r="C628" s="17">
        <v>21.3</v>
      </c>
      <c r="D628" s="17">
        <v>0</v>
      </c>
    </row>
    <row r="629" spans="1:4" x14ac:dyDescent="0.25">
      <c r="A629" s="16">
        <v>41478</v>
      </c>
      <c r="B629" s="19">
        <v>22.7083333333333</v>
      </c>
      <c r="C629" s="17">
        <v>21.2</v>
      </c>
      <c r="D629" s="17">
        <v>0</v>
      </c>
    </row>
    <row r="630" spans="1:4" x14ac:dyDescent="0.25">
      <c r="A630" s="16">
        <v>41478</v>
      </c>
      <c r="B630" s="19">
        <v>22.75</v>
      </c>
      <c r="C630" s="17">
        <v>21.4</v>
      </c>
      <c r="D630" s="17">
        <v>0</v>
      </c>
    </row>
    <row r="631" spans="1:4" x14ac:dyDescent="0.25">
      <c r="A631" s="16">
        <v>41478</v>
      </c>
      <c r="B631" s="19">
        <v>22.7916666666667</v>
      </c>
      <c r="C631" s="17">
        <v>21.3</v>
      </c>
      <c r="D631" s="17">
        <v>0</v>
      </c>
    </row>
    <row r="632" spans="1:4" x14ac:dyDescent="0.25">
      <c r="A632" s="16">
        <v>41478</v>
      </c>
      <c r="B632" s="19">
        <v>22.8333333333333</v>
      </c>
      <c r="C632" s="17">
        <v>19.399999999999999</v>
      </c>
      <c r="D632" s="17">
        <v>0</v>
      </c>
    </row>
    <row r="633" spans="1:4" x14ac:dyDescent="0.25">
      <c r="A633" s="16">
        <v>41478</v>
      </c>
      <c r="B633" s="19">
        <v>22.875</v>
      </c>
      <c r="C633" s="17">
        <v>17.3</v>
      </c>
      <c r="D633" s="17">
        <v>0</v>
      </c>
    </row>
    <row r="634" spans="1:4" x14ac:dyDescent="0.25">
      <c r="A634" s="16">
        <v>41478</v>
      </c>
      <c r="B634" s="19">
        <v>22.9166666666667</v>
      </c>
      <c r="C634" s="17">
        <v>16.100000000000001</v>
      </c>
      <c r="D634" s="17">
        <v>0</v>
      </c>
    </row>
    <row r="635" spans="1:4" x14ac:dyDescent="0.25">
      <c r="A635" s="16">
        <v>41478</v>
      </c>
      <c r="B635" s="19">
        <v>22.9583333333333</v>
      </c>
      <c r="C635" s="17">
        <v>15.6</v>
      </c>
      <c r="D635" s="17">
        <v>0</v>
      </c>
    </row>
    <row r="636" spans="1:4" x14ac:dyDescent="0.25">
      <c r="A636" s="16">
        <v>41479</v>
      </c>
      <c r="B636" s="19">
        <v>23</v>
      </c>
      <c r="C636" s="17">
        <v>11.7</v>
      </c>
      <c r="D636" s="17">
        <v>0</v>
      </c>
    </row>
    <row r="637" spans="1:4" x14ac:dyDescent="0.25">
      <c r="A637" s="16">
        <v>41479</v>
      </c>
      <c r="B637" s="19">
        <v>23.0416666666667</v>
      </c>
      <c r="C637" s="17">
        <v>10.199999999999999</v>
      </c>
      <c r="D637" s="17">
        <v>0</v>
      </c>
    </row>
    <row r="638" spans="1:4" x14ac:dyDescent="0.25">
      <c r="A638" s="16">
        <v>41479</v>
      </c>
      <c r="B638" s="19">
        <v>23.0833333333333</v>
      </c>
      <c r="C638" s="17">
        <v>10.4</v>
      </c>
      <c r="D638" s="17">
        <v>0</v>
      </c>
    </row>
    <row r="639" spans="1:4" x14ac:dyDescent="0.25">
      <c r="A639" s="16">
        <v>41479</v>
      </c>
      <c r="B639" s="19">
        <v>23.125</v>
      </c>
      <c r="C639" s="17">
        <v>10</v>
      </c>
      <c r="D639" s="17">
        <v>0</v>
      </c>
    </row>
    <row r="640" spans="1:4" x14ac:dyDescent="0.25">
      <c r="A640" s="16">
        <v>41479</v>
      </c>
      <c r="B640" s="19">
        <v>23.1666666666667</v>
      </c>
      <c r="C640" s="17">
        <v>7.9</v>
      </c>
      <c r="D640" s="17">
        <v>0</v>
      </c>
    </row>
    <row r="641" spans="1:4" x14ac:dyDescent="0.25">
      <c r="A641" s="16">
        <v>41479</v>
      </c>
      <c r="B641" s="19">
        <v>23.2083333333333</v>
      </c>
      <c r="C641" s="17">
        <v>7.1</v>
      </c>
      <c r="D641" s="17">
        <v>0</v>
      </c>
    </row>
    <row r="642" spans="1:4" x14ac:dyDescent="0.25">
      <c r="A642" s="16">
        <v>41479</v>
      </c>
      <c r="B642" s="19">
        <v>23.25</v>
      </c>
      <c r="C642" s="17">
        <v>6.1</v>
      </c>
      <c r="D642" s="17">
        <v>0</v>
      </c>
    </row>
    <row r="643" spans="1:4" x14ac:dyDescent="0.25">
      <c r="A643" s="16">
        <v>41479</v>
      </c>
      <c r="B643" s="19">
        <v>23.2916666666667</v>
      </c>
      <c r="C643" s="17">
        <v>5.5</v>
      </c>
      <c r="D643" s="17">
        <v>0</v>
      </c>
    </row>
    <row r="644" spans="1:4" x14ac:dyDescent="0.25">
      <c r="A644" s="16">
        <v>41479</v>
      </c>
      <c r="B644" s="19">
        <v>23.3333333333333</v>
      </c>
      <c r="C644" s="17">
        <v>8.6</v>
      </c>
      <c r="D644" s="17">
        <v>0</v>
      </c>
    </row>
    <row r="645" spans="1:4" x14ac:dyDescent="0.25">
      <c r="A645" s="16">
        <v>41479</v>
      </c>
      <c r="B645" s="19">
        <v>23.375</v>
      </c>
      <c r="C645" s="17">
        <v>16.3</v>
      </c>
      <c r="D645" s="17">
        <v>0</v>
      </c>
    </row>
    <row r="646" spans="1:4" x14ac:dyDescent="0.25">
      <c r="A646" s="16">
        <v>41479</v>
      </c>
      <c r="B646" s="19">
        <v>23.4166666666667</v>
      </c>
      <c r="C646" s="17">
        <v>19.8</v>
      </c>
      <c r="D646" s="17">
        <v>0</v>
      </c>
    </row>
    <row r="647" spans="1:4" x14ac:dyDescent="0.25">
      <c r="A647" s="16">
        <v>41479</v>
      </c>
      <c r="B647" s="19">
        <v>23.4583333333333</v>
      </c>
      <c r="C647" s="17">
        <v>20.399999999999999</v>
      </c>
      <c r="D647" s="17">
        <v>0</v>
      </c>
    </row>
    <row r="648" spans="1:4" x14ac:dyDescent="0.25">
      <c r="A648" s="16">
        <v>41479</v>
      </c>
      <c r="B648" s="19">
        <v>23.5</v>
      </c>
      <c r="C648" s="17">
        <v>22.2</v>
      </c>
      <c r="D648" s="17">
        <v>0</v>
      </c>
    </row>
    <row r="649" spans="1:4" x14ac:dyDescent="0.25">
      <c r="A649" s="16">
        <v>41479</v>
      </c>
      <c r="B649" s="19">
        <v>23.5416666666667</v>
      </c>
      <c r="C649" s="17">
        <v>23.7</v>
      </c>
      <c r="D649" s="17">
        <v>0</v>
      </c>
    </row>
    <row r="650" spans="1:4" x14ac:dyDescent="0.25">
      <c r="A650" s="16">
        <v>41479</v>
      </c>
      <c r="B650" s="19">
        <v>23.5833333333333</v>
      </c>
      <c r="C650" s="17">
        <v>24.8</v>
      </c>
      <c r="D650" s="17">
        <v>0</v>
      </c>
    </row>
    <row r="651" spans="1:4" x14ac:dyDescent="0.25">
      <c r="A651" s="16">
        <v>41479</v>
      </c>
      <c r="B651" s="19">
        <v>23.625</v>
      </c>
      <c r="C651" s="17">
        <v>25.6</v>
      </c>
      <c r="D651" s="17">
        <v>0</v>
      </c>
    </row>
    <row r="652" spans="1:4" x14ac:dyDescent="0.25">
      <c r="A652" s="16">
        <v>41479</v>
      </c>
      <c r="B652" s="19">
        <v>23.6666666666667</v>
      </c>
      <c r="C652" s="17">
        <v>27.6</v>
      </c>
      <c r="D652" s="17">
        <v>0</v>
      </c>
    </row>
    <row r="653" spans="1:4" x14ac:dyDescent="0.25">
      <c r="A653" s="16">
        <v>41479</v>
      </c>
      <c r="B653" s="19">
        <v>23.7083333333334</v>
      </c>
      <c r="C653" s="17">
        <v>25</v>
      </c>
      <c r="D653" s="17">
        <v>0</v>
      </c>
    </row>
    <row r="654" spans="1:4" x14ac:dyDescent="0.25">
      <c r="A654" s="16">
        <v>41479</v>
      </c>
      <c r="B654" s="19">
        <v>23.75</v>
      </c>
      <c r="C654" s="17">
        <v>21.1</v>
      </c>
      <c r="D654" s="17">
        <v>0</v>
      </c>
    </row>
    <row r="655" spans="1:4" x14ac:dyDescent="0.25">
      <c r="A655" s="16">
        <v>41479</v>
      </c>
      <c r="B655" s="19">
        <v>23.7916666666667</v>
      </c>
      <c r="C655" s="17">
        <v>18.899999999999999</v>
      </c>
      <c r="D655" s="17">
        <v>0</v>
      </c>
    </row>
    <row r="656" spans="1:4" x14ac:dyDescent="0.25">
      <c r="A656" s="16">
        <v>41479</v>
      </c>
      <c r="B656" s="19">
        <v>23.8333333333334</v>
      </c>
      <c r="C656" s="17">
        <v>17.899999999999999</v>
      </c>
      <c r="D656" s="17">
        <v>0</v>
      </c>
    </row>
    <row r="657" spans="1:4" x14ac:dyDescent="0.25">
      <c r="A657" s="16">
        <v>41479</v>
      </c>
      <c r="B657" s="19">
        <v>23.875</v>
      </c>
      <c r="C657" s="17">
        <v>16.8</v>
      </c>
      <c r="D657" s="17">
        <v>0</v>
      </c>
    </row>
    <row r="658" spans="1:4" x14ac:dyDescent="0.25">
      <c r="A658" s="16">
        <v>41479</v>
      </c>
      <c r="B658" s="19">
        <v>23.9166666666667</v>
      </c>
      <c r="C658" s="17">
        <v>15.4</v>
      </c>
      <c r="D658" s="17">
        <v>0</v>
      </c>
    </row>
    <row r="659" spans="1:4" x14ac:dyDescent="0.25">
      <c r="A659" s="16">
        <v>41479</v>
      </c>
      <c r="B659" s="19">
        <v>23.9583333333334</v>
      </c>
      <c r="C659" s="17">
        <v>13.9</v>
      </c>
      <c r="D659" s="17">
        <v>0</v>
      </c>
    </row>
    <row r="660" spans="1:4" x14ac:dyDescent="0.25">
      <c r="A660" s="16">
        <v>41480</v>
      </c>
      <c r="B660" s="19">
        <v>24</v>
      </c>
      <c r="C660" s="17">
        <v>13.1</v>
      </c>
      <c r="D660" s="17">
        <v>0</v>
      </c>
    </row>
    <row r="661" spans="1:4" x14ac:dyDescent="0.25">
      <c r="A661" s="16">
        <v>41480</v>
      </c>
      <c r="B661" s="19">
        <v>24.0416666666667</v>
      </c>
      <c r="C661" s="17">
        <v>12.3</v>
      </c>
      <c r="D661" s="17">
        <v>0</v>
      </c>
    </row>
    <row r="662" spans="1:4" x14ac:dyDescent="0.25">
      <c r="A662" s="16">
        <v>41480</v>
      </c>
      <c r="B662" s="19">
        <v>24.0833333333334</v>
      </c>
      <c r="C662" s="17">
        <v>12.5</v>
      </c>
      <c r="D662" s="17">
        <v>0</v>
      </c>
    </row>
    <row r="663" spans="1:4" x14ac:dyDescent="0.25">
      <c r="A663" s="16">
        <v>41480</v>
      </c>
      <c r="B663" s="19">
        <v>24.125</v>
      </c>
      <c r="C663" s="17">
        <v>11.6</v>
      </c>
      <c r="D663" s="17">
        <v>0</v>
      </c>
    </row>
    <row r="664" spans="1:4" x14ac:dyDescent="0.25">
      <c r="A664" s="16">
        <v>41480</v>
      </c>
      <c r="B664" s="19">
        <v>24.1666666666667</v>
      </c>
      <c r="C664" s="17">
        <v>11.7</v>
      </c>
      <c r="D664" s="17">
        <v>0</v>
      </c>
    </row>
    <row r="665" spans="1:4" x14ac:dyDescent="0.25">
      <c r="A665" s="16">
        <v>41480</v>
      </c>
      <c r="B665" s="19">
        <v>24.2083333333334</v>
      </c>
      <c r="C665" s="17">
        <v>11.2</v>
      </c>
      <c r="D665" s="17">
        <v>0.5</v>
      </c>
    </row>
    <row r="666" spans="1:4" x14ac:dyDescent="0.25">
      <c r="A666" s="16">
        <v>41480</v>
      </c>
      <c r="B666" s="19">
        <v>24.25</v>
      </c>
      <c r="C666" s="17">
        <v>10.7</v>
      </c>
      <c r="D666" s="17">
        <v>0.2</v>
      </c>
    </row>
    <row r="667" spans="1:4" x14ac:dyDescent="0.25">
      <c r="A667" s="16">
        <v>41480</v>
      </c>
      <c r="B667" s="19">
        <v>24.2916666666667</v>
      </c>
      <c r="C667" s="17">
        <v>10.7</v>
      </c>
      <c r="D667" s="17">
        <v>0.5</v>
      </c>
    </row>
    <row r="668" spans="1:4" x14ac:dyDescent="0.25">
      <c r="A668" s="16">
        <v>41480</v>
      </c>
      <c r="B668" s="19">
        <v>24.3333333333334</v>
      </c>
      <c r="C668" s="17">
        <v>10.7</v>
      </c>
      <c r="D668" s="17">
        <v>6.3</v>
      </c>
    </row>
    <row r="669" spans="1:4" x14ac:dyDescent="0.25">
      <c r="A669" s="16">
        <v>41480</v>
      </c>
      <c r="B669" s="19">
        <v>24.375</v>
      </c>
      <c r="C669" s="17">
        <v>11.1</v>
      </c>
      <c r="D669" s="17">
        <v>1</v>
      </c>
    </row>
    <row r="670" spans="1:4" x14ac:dyDescent="0.25">
      <c r="A670" s="16">
        <v>41480</v>
      </c>
      <c r="B670" s="19">
        <v>24.4166666666667</v>
      </c>
      <c r="C670" s="17">
        <v>11.1</v>
      </c>
      <c r="D670" s="17">
        <v>1.5</v>
      </c>
    </row>
    <row r="671" spans="1:4" x14ac:dyDescent="0.25">
      <c r="A671" s="16">
        <v>41480</v>
      </c>
      <c r="B671" s="19">
        <v>24.4583333333334</v>
      </c>
      <c r="C671" s="17">
        <v>11.2</v>
      </c>
      <c r="D671" s="17">
        <v>2.2000000000000002</v>
      </c>
    </row>
    <row r="672" spans="1:4" x14ac:dyDescent="0.25">
      <c r="A672" s="16">
        <v>41480</v>
      </c>
      <c r="B672" s="19">
        <v>24.5</v>
      </c>
      <c r="C672" s="17">
        <v>11.3</v>
      </c>
      <c r="D672" s="17">
        <v>1.7</v>
      </c>
    </row>
    <row r="673" spans="1:4" x14ac:dyDescent="0.25">
      <c r="A673" s="16">
        <v>41480</v>
      </c>
      <c r="B673" s="19">
        <v>24.5416666666667</v>
      </c>
      <c r="C673" s="17">
        <v>11.6</v>
      </c>
      <c r="D673" s="17">
        <v>2.5</v>
      </c>
    </row>
    <row r="674" spans="1:4" x14ac:dyDescent="0.25">
      <c r="A674" s="16">
        <v>41480</v>
      </c>
      <c r="B674" s="19">
        <v>24.5833333333334</v>
      </c>
      <c r="C674" s="17">
        <v>11.9</v>
      </c>
      <c r="D674" s="17">
        <v>1.2</v>
      </c>
    </row>
    <row r="675" spans="1:4" x14ac:dyDescent="0.25">
      <c r="A675" s="16">
        <v>41480</v>
      </c>
      <c r="B675" s="19">
        <v>24.625</v>
      </c>
      <c r="C675" s="17">
        <v>12.7</v>
      </c>
      <c r="D675" s="17">
        <v>0.7</v>
      </c>
    </row>
    <row r="676" spans="1:4" x14ac:dyDescent="0.25">
      <c r="A676" s="16">
        <v>41480</v>
      </c>
      <c r="B676" s="19">
        <v>24.6666666666667</v>
      </c>
      <c r="C676" s="17">
        <v>13.3</v>
      </c>
      <c r="D676" s="17">
        <v>0.2</v>
      </c>
    </row>
    <row r="677" spans="1:4" x14ac:dyDescent="0.25">
      <c r="A677" s="16">
        <v>41480</v>
      </c>
      <c r="B677" s="19">
        <v>24.7083333333334</v>
      </c>
      <c r="C677" s="17">
        <v>13.7</v>
      </c>
      <c r="D677" s="17">
        <v>0</v>
      </c>
    </row>
    <row r="678" spans="1:4" x14ac:dyDescent="0.25">
      <c r="A678" s="16">
        <v>41480</v>
      </c>
      <c r="B678" s="19">
        <v>24.75</v>
      </c>
      <c r="C678" s="17">
        <v>13.3</v>
      </c>
      <c r="D678" s="17">
        <v>0.7</v>
      </c>
    </row>
    <row r="679" spans="1:4" x14ac:dyDescent="0.25">
      <c r="A679" s="16">
        <v>41480</v>
      </c>
      <c r="B679" s="19">
        <v>24.7916666666667</v>
      </c>
      <c r="C679" s="17">
        <v>12.7</v>
      </c>
      <c r="D679" s="17">
        <v>1.7</v>
      </c>
    </row>
    <row r="680" spans="1:4" x14ac:dyDescent="0.25">
      <c r="A680" s="16">
        <v>41480</v>
      </c>
      <c r="B680" s="19">
        <v>24.8333333333334</v>
      </c>
      <c r="C680" s="17">
        <v>11.7</v>
      </c>
      <c r="D680" s="17">
        <v>2</v>
      </c>
    </row>
    <row r="681" spans="1:4" x14ac:dyDescent="0.25">
      <c r="A681" s="16">
        <v>41480</v>
      </c>
      <c r="B681" s="19">
        <v>24.875</v>
      </c>
      <c r="C681" s="17">
        <v>11.4</v>
      </c>
      <c r="D681" s="17">
        <v>2</v>
      </c>
    </row>
    <row r="682" spans="1:4" x14ac:dyDescent="0.25">
      <c r="A682" s="16">
        <v>41480</v>
      </c>
      <c r="B682" s="19">
        <v>24.9166666666667</v>
      </c>
      <c r="C682" s="17">
        <v>11.1</v>
      </c>
      <c r="D682" s="17">
        <v>0.7</v>
      </c>
    </row>
    <row r="683" spans="1:4" x14ac:dyDescent="0.25">
      <c r="A683" s="16">
        <v>41480</v>
      </c>
      <c r="B683" s="19">
        <v>24.9583333333334</v>
      </c>
      <c r="C683" s="17">
        <v>10.8</v>
      </c>
      <c r="D683" s="17">
        <v>2</v>
      </c>
    </row>
    <row r="684" spans="1:4" x14ac:dyDescent="0.25">
      <c r="A684" s="16">
        <v>41481</v>
      </c>
      <c r="B684" s="19">
        <v>25</v>
      </c>
      <c r="C684" s="17">
        <v>10.5</v>
      </c>
      <c r="D684" s="17">
        <v>0.5</v>
      </c>
    </row>
    <row r="685" spans="1:4" x14ac:dyDescent="0.25">
      <c r="A685" s="16">
        <v>41481</v>
      </c>
      <c r="B685" s="19">
        <v>25.0416666666667</v>
      </c>
      <c r="C685" s="17">
        <v>10.199999999999999</v>
      </c>
      <c r="D685" s="17">
        <v>0</v>
      </c>
    </row>
    <row r="686" spans="1:4" x14ac:dyDescent="0.25">
      <c r="A686" s="16">
        <v>41481</v>
      </c>
      <c r="B686" s="19">
        <v>25.0833333333334</v>
      </c>
      <c r="C686" s="17">
        <v>9.9</v>
      </c>
      <c r="D686" s="17">
        <v>0.5</v>
      </c>
    </row>
    <row r="687" spans="1:4" x14ac:dyDescent="0.25">
      <c r="A687" s="16">
        <v>41481</v>
      </c>
      <c r="B687" s="19">
        <v>25.125</v>
      </c>
      <c r="C687" s="17">
        <v>9.6</v>
      </c>
      <c r="D687" s="17">
        <v>0.5</v>
      </c>
    </row>
    <row r="688" spans="1:4" x14ac:dyDescent="0.25">
      <c r="A688" s="16">
        <v>41481</v>
      </c>
      <c r="B688" s="19">
        <v>25.1666666666667</v>
      </c>
      <c r="C688" s="17">
        <v>9.3000000000000007</v>
      </c>
      <c r="D688" s="17">
        <v>0</v>
      </c>
    </row>
    <row r="689" spans="1:4" x14ac:dyDescent="0.25">
      <c r="A689" s="16">
        <v>41481</v>
      </c>
      <c r="B689" s="19">
        <v>25.2083333333334</v>
      </c>
      <c r="C689" s="17">
        <v>9.3000000000000007</v>
      </c>
      <c r="D689" s="17">
        <v>0</v>
      </c>
    </row>
    <row r="690" spans="1:4" x14ac:dyDescent="0.25">
      <c r="A690" s="16">
        <v>41481</v>
      </c>
      <c r="B690" s="19">
        <v>25.25</v>
      </c>
      <c r="C690" s="17">
        <v>9</v>
      </c>
      <c r="D690" s="17">
        <v>0</v>
      </c>
    </row>
    <row r="691" spans="1:4" x14ac:dyDescent="0.25">
      <c r="A691" s="16">
        <v>41481</v>
      </c>
      <c r="B691" s="19">
        <v>25.2916666666667</v>
      </c>
      <c r="C691" s="17">
        <v>9.1</v>
      </c>
      <c r="D691" s="17">
        <v>0</v>
      </c>
    </row>
    <row r="692" spans="1:4" x14ac:dyDescent="0.25">
      <c r="A692" s="16">
        <v>41481</v>
      </c>
      <c r="B692" s="19">
        <v>25.3333333333334</v>
      </c>
      <c r="C692" s="17">
        <v>10</v>
      </c>
      <c r="D692" s="17">
        <v>0</v>
      </c>
    </row>
    <row r="693" spans="1:4" x14ac:dyDescent="0.25">
      <c r="A693" s="16">
        <v>41481</v>
      </c>
      <c r="B693" s="19">
        <v>25.375</v>
      </c>
      <c r="C693" s="17">
        <v>10.8</v>
      </c>
      <c r="D693" s="17">
        <v>0</v>
      </c>
    </row>
    <row r="694" spans="1:4" x14ac:dyDescent="0.25">
      <c r="A694" s="16">
        <v>41481</v>
      </c>
      <c r="B694" s="19">
        <v>25.4166666666667</v>
      </c>
      <c r="C694" s="17">
        <v>11.4</v>
      </c>
      <c r="D694" s="17">
        <v>0</v>
      </c>
    </row>
    <row r="695" spans="1:4" x14ac:dyDescent="0.25">
      <c r="A695" s="16">
        <v>41481</v>
      </c>
      <c r="B695" s="19">
        <v>25.4583333333334</v>
      </c>
      <c r="C695" s="17">
        <v>12.3</v>
      </c>
      <c r="D695" s="17">
        <v>0</v>
      </c>
    </row>
    <row r="696" spans="1:4" x14ac:dyDescent="0.25">
      <c r="A696" s="16">
        <v>41481</v>
      </c>
      <c r="B696" s="19">
        <v>25.5</v>
      </c>
      <c r="C696" s="17">
        <v>12.8</v>
      </c>
      <c r="D696" s="17">
        <v>0</v>
      </c>
    </row>
    <row r="697" spans="1:4" x14ac:dyDescent="0.25">
      <c r="A697" s="16">
        <v>41481</v>
      </c>
      <c r="B697" s="19">
        <v>25.5416666666667</v>
      </c>
      <c r="C697" s="17">
        <v>13.1</v>
      </c>
      <c r="D697" s="17">
        <v>0</v>
      </c>
    </row>
    <row r="698" spans="1:4" x14ac:dyDescent="0.25">
      <c r="A698" s="16">
        <v>41481</v>
      </c>
      <c r="B698" s="19">
        <v>25.5833333333334</v>
      </c>
      <c r="C698" s="17">
        <v>13.7</v>
      </c>
      <c r="D698" s="17">
        <v>0</v>
      </c>
    </row>
    <row r="699" spans="1:4" x14ac:dyDescent="0.25">
      <c r="A699" s="16">
        <v>41481</v>
      </c>
      <c r="B699" s="19">
        <v>25.625</v>
      </c>
      <c r="C699" s="17">
        <v>13.8</v>
      </c>
      <c r="D699" s="17">
        <v>0</v>
      </c>
    </row>
    <row r="700" spans="1:4" x14ac:dyDescent="0.25">
      <c r="A700" s="16">
        <v>41481</v>
      </c>
      <c r="B700" s="19">
        <v>25.6666666666667</v>
      </c>
      <c r="C700" s="17">
        <v>16.8</v>
      </c>
      <c r="D700" s="17">
        <v>0</v>
      </c>
    </row>
    <row r="701" spans="1:4" x14ac:dyDescent="0.25">
      <c r="A701" s="16">
        <v>41481</v>
      </c>
      <c r="B701" s="19">
        <v>25.7083333333334</v>
      </c>
      <c r="C701" s="17">
        <v>18.3</v>
      </c>
      <c r="D701" s="17">
        <v>0</v>
      </c>
    </row>
    <row r="702" spans="1:4" x14ac:dyDescent="0.25">
      <c r="A702" s="16">
        <v>41481</v>
      </c>
      <c r="B702" s="19">
        <v>25.75</v>
      </c>
      <c r="C702" s="17">
        <v>18.2</v>
      </c>
      <c r="D702" s="17">
        <v>0</v>
      </c>
    </row>
    <row r="703" spans="1:4" x14ac:dyDescent="0.25">
      <c r="A703" s="16">
        <v>41481</v>
      </c>
      <c r="B703" s="19">
        <v>25.7916666666667</v>
      </c>
      <c r="C703" s="17">
        <v>18.8</v>
      </c>
      <c r="D703" s="17">
        <v>0</v>
      </c>
    </row>
    <row r="704" spans="1:4" x14ac:dyDescent="0.25">
      <c r="A704" s="16">
        <v>41481</v>
      </c>
      <c r="B704" s="19">
        <v>25.8333333333334</v>
      </c>
      <c r="C704" s="17">
        <v>20.5</v>
      </c>
      <c r="D704" s="17">
        <v>0</v>
      </c>
    </row>
    <row r="705" spans="1:4" x14ac:dyDescent="0.25">
      <c r="A705" s="16">
        <v>41481</v>
      </c>
      <c r="B705" s="19">
        <v>25.875</v>
      </c>
      <c r="C705" s="17">
        <v>17.7</v>
      </c>
      <c r="D705" s="17">
        <v>0</v>
      </c>
    </row>
    <row r="706" spans="1:4" x14ac:dyDescent="0.25">
      <c r="A706" s="16">
        <v>41481</v>
      </c>
      <c r="B706" s="19">
        <v>25.9166666666667</v>
      </c>
      <c r="C706" s="17">
        <v>18.5</v>
      </c>
      <c r="D706" s="17">
        <v>0</v>
      </c>
    </row>
    <row r="707" spans="1:4" x14ac:dyDescent="0.25">
      <c r="A707" s="16">
        <v>41481</v>
      </c>
      <c r="B707" s="19">
        <v>25.9583333333334</v>
      </c>
      <c r="C707" s="17">
        <v>14.5</v>
      </c>
      <c r="D707" s="17">
        <v>0</v>
      </c>
    </row>
    <row r="708" spans="1:4" x14ac:dyDescent="0.25">
      <c r="A708" s="16">
        <v>41482</v>
      </c>
      <c r="B708" s="19">
        <v>26</v>
      </c>
      <c r="C708" s="17">
        <v>10.5</v>
      </c>
      <c r="D708" s="17">
        <v>0</v>
      </c>
    </row>
    <row r="709" spans="1:4" x14ac:dyDescent="0.25">
      <c r="A709" s="16">
        <v>41482</v>
      </c>
      <c r="B709" s="19">
        <v>26.0416666666667</v>
      </c>
      <c r="C709" s="17">
        <v>10.4</v>
      </c>
      <c r="D709" s="17">
        <v>0</v>
      </c>
    </row>
    <row r="710" spans="1:4" x14ac:dyDescent="0.25">
      <c r="A710" s="16">
        <v>41482</v>
      </c>
      <c r="B710" s="19">
        <v>26.0833333333334</v>
      </c>
      <c r="C710" s="17">
        <v>10.6</v>
      </c>
      <c r="D710" s="17">
        <v>0</v>
      </c>
    </row>
    <row r="711" spans="1:4" x14ac:dyDescent="0.25">
      <c r="A711" s="16">
        <v>41482</v>
      </c>
      <c r="B711" s="19">
        <v>26.125</v>
      </c>
      <c r="C711" s="17">
        <v>10.4</v>
      </c>
      <c r="D711" s="17">
        <v>0</v>
      </c>
    </row>
    <row r="712" spans="1:4" x14ac:dyDescent="0.25">
      <c r="A712" s="16">
        <v>41482</v>
      </c>
      <c r="B712" s="19">
        <v>26.1666666666667</v>
      </c>
      <c r="C712" s="17">
        <v>10.3</v>
      </c>
      <c r="D712" s="17">
        <v>0</v>
      </c>
    </row>
    <row r="713" spans="1:4" x14ac:dyDescent="0.25">
      <c r="A713" s="16">
        <v>41482</v>
      </c>
      <c r="B713" s="19">
        <v>26.2083333333334</v>
      </c>
      <c r="C713" s="17">
        <v>10.4</v>
      </c>
      <c r="D713" s="17">
        <v>0</v>
      </c>
    </row>
    <row r="714" spans="1:4" x14ac:dyDescent="0.25">
      <c r="A714" s="16">
        <v>41482</v>
      </c>
      <c r="B714" s="19">
        <v>26.25</v>
      </c>
      <c r="C714" s="17">
        <v>10.3</v>
      </c>
      <c r="D714" s="17">
        <v>0.5</v>
      </c>
    </row>
    <row r="715" spans="1:4" x14ac:dyDescent="0.25">
      <c r="A715" s="16">
        <v>41482</v>
      </c>
      <c r="B715" s="19">
        <v>26.2916666666667</v>
      </c>
      <c r="C715" s="17">
        <v>10.6</v>
      </c>
      <c r="D715" s="17">
        <v>1.5</v>
      </c>
    </row>
    <row r="716" spans="1:4" x14ac:dyDescent="0.25">
      <c r="A716" s="16">
        <v>41482</v>
      </c>
      <c r="B716" s="19">
        <v>26.3333333333334</v>
      </c>
      <c r="C716" s="17">
        <v>11.3</v>
      </c>
      <c r="D716" s="17">
        <v>0</v>
      </c>
    </row>
    <row r="717" spans="1:4" x14ac:dyDescent="0.25">
      <c r="A717" s="16">
        <v>41482</v>
      </c>
      <c r="B717" s="19">
        <v>26.375</v>
      </c>
      <c r="C717" s="17">
        <v>12.4</v>
      </c>
      <c r="D717" s="17">
        <v>0.5</v>
      </c>
    </row>
    <row r="718" spans="1:4" x14ac:dyDescent="0.25">
      <c r="A718" s="16">
        <v>41482</v>
      </c>
      <c r="B718" s="19">
        <v>26.4166666666667</v>
      </c>
      <c r="C718" s="17">
        <v>13</v>
      </c>
      <c r="D718" s="17">
        <v>0</v>
      </c>
    </row>
    <row r="719" spans="1:4" x14ac:dyDescent="0.25">
      <c r="A719" s="16">
        <v>41482</v>
      </c>
      <c r="B719" s="19">
        <v>26.4583333333334</v>
      </c>
      <c r="C719" s="17">
        <v>14.9</v>
      </c>
      <c r="D719" s="17">
        <v>0.2</v>
      </c>
    </row>
    <row r="720" spans="1:4" x14ac:dyDescent="0.25">
      <c r="A720" s="16">
        <v>41482</v>
      </c>
      <c r="B720" s="19">
        <v>26.5</v>
      </c>
      <c r="C720" s="17">
        <v>15.8</v>
      </c>
      <c r="D720" s="17">
        <v>0</v>
      </c>
    </row>
    <row r="721" spans="1:4" x14ac:dyDescent="0.25">
      <c r="A721" s="16">
        <v>41482</v>
      </c>
      <c r="B721" s="19">
        <v>26.5416666666667</v>
      </c>
      <c r="C721" s="17">
        <v>15.1</v>
      </c>
      <c r="D721" s="17">
        <v>0</v>
      </c>
    </row>
    <row r="722" spans="1:4" x14ac:dyDescent="0.25">
      <c r="A722" s="16">
        <v>41482</v>
      </c>
      <c r="B722" s="19">
        <v>26.5833333333334</v>
      </c>
      <c r="C722" s="17">
        <v>13.9</v>
      </c>
      <c r="D722" s="17">
        <v>1</v>
      </c>
    </row>
    <row r="723" spans="1:4" x14ac:dyDescent="0.25">
      <c r="A723" s="16">
        <v>41482</v>
      </c>
      <c r="B723" s="19">
        <v>26.625</v>
      </c>
      <c r="C723" s="17">
        <v>13.8</v>
      </c>
      <c r="D723" s="17">
        <v>1.2</v>
      </c>
    </row>
    <row r="724" spans="1:4" x14ac:dyDescent="0.25">
      <c r="A724" s="16">
        <v>41482</v>
      </c>
      <c r="B724" s="19">
        <v>26.6666666666667</v>
      </c>
      <c r="C724" s="17">
        <v>17.2</v>
      </c>
      <c r="D724" s="17">
        <v>0</v>
      </c>
    </row>
    <row r="725" spans="1:4" x14ac:dyDescent="0.25">
      <c r="A725" s="16">
        <v>41482</v>
      </c>
      <c r="B725" s="19">
        <v>26.7083333333334</v>
      </c>
      <c r="C725" s="17">
        <v>19.2</v>
      </c>
      <c r="D725" s="17">
        <v>0</v>
      </c>
    </row>
    <row r="726" spans="1:4" x14ac:dyDescent="0.25">
      <c r="A726" s="16">
        <v>41482</v>
      </c>
      <c r="B726" s="19">
        <v>26.75</v>
      </c>
      <c r="C726" s="17">
        <v>19.2</v>
      </c>
      <c r="D726" s="17">
        <v>0</v>
      </c>
    </row>
    <row r="727" spans="1:4" x14ac:dyDescent="0.25">
      <c r="A727" s="16">
        <v>41482</v>
      </c>
      <c r="B727" s="19">
        <v>26.7916666666667</v>
      </c>
      <c r="C727" s="17">
        <v>20.2</v>
      </c>
      <c r="D727" s="17">
        <v>0</v>
      </c>
    </row>
    <row r="728" spans="1:4" x14ac:dyDescent="0.25">
      <c r="A728" s="16">
        <v>41482</v>
      </c>
      <c r="B728" s="19">
        <v>26.8333333333334</v>
      </c>
      <c r="C728" s="17">
        <v>20.2</v>
      </c>
      <c r="D728" s="17">
        <v>0</v>
      </c>
    </row>
    <row r="729" spans="1:4" x14ac:dyDescent="0.25">
      <c r="A729" s="16">
        <v>41482</v>
      </c>
      <c r="B729" s="19">
        <v>26.875</v>
      </c>
      <c r="C729" s="17">
        <v>20.6</v>
      </c>
      <c r="D729" s="17">
        <v>0</v>
      </c>
    </row>
    <row r="730" spans="1:4" x14ac:dyDescent="0.25">
      <c r="A730" s="16">
        <v>41482</v>
      </c>
      <c r="B730" s="19">
        <v>26.9166666666667</v>
      </c>
      <c r="C730" s="17">
        <v>17.7</v>
      </c>
      <c r="D730" s="17">
        <v>0</v>
      </c>
    </row>
    <row r="731" spans="1:4" x14ac:dyDescent="0.25">
      <c r="A731" s="16">
        <v>41482</v>
      </c>
      <c r="B731" s="19">
        <v>26.9583333333334</v>
      </c>
      <c r="C731" s="17">
        <v>13.9</v>
      </c>
      <c r="D731" s="17">
        <v>0</v>
      </c>
    </row>
    <row r="732" spans="1:4" x14ac:dyDescent="0.25">
      <c r="A732" s="16">
        <v>41483</v>
      </c>
      <c r="B732" s="19">
        <v>27</v>
      </c>
      <c r="C732" s="17">
        <v>12.9</v>
      </c>
      <c r="D732" s="17">
        <v>0</v>
      </c>
    </row>
    <row r="733" spans="1:4" x14ac:dyDescent="0.25">
      <c r="A733" s="16">
        <v>41483</v>
      </c>
      <c r="B733" s="19">
        <v>27.0416666666667</v>
      </c>
      <c r="C733" s="17">
        <v>12.6</v>
      </c>
      <c r="D733" s="17">
        <v>0</v>
      </c>
    </row>
    <row r="734" spans="1:4" x14ac:dyDescent="0.25">
      <c r="A734" s="16">
        <v>41483</v>
      </c>
      <c r="B734" s="19">
        <v>27.0833333333334</v>
      </c>
      <c r="C734" s="17">
        <v>12.1</v>
      </c>
      <c r="D734" s="17">
        <v>0</v>
      </c>
    </row>
    <row r="735" spans="1:4" x14ac:dyDescent="0.25">
      <c r="A735" s="16">
        <v>41483</v>
      </c>
      <c r="B735" s="19">
        <v>27.125</v>
      </c>
      <c r="C735" s="17">
        <v>13.2</v>
      </c>
      <c r="D735" s="17">
        <v>1</v>
      </c>
    </row>
    <row r="736" spans="1:4" x14ac:dyDescent="0.25">
      <c r="A736" s="16">
        <v>41483</v>
      </c>
      <c r="B736" s="19">
        <v>27.1666666666667</v>
      </c>
      <c r="C736" s="17">
        <v>12.3</v>
      </c>
      <c r="D736" s="17">
        <v>2</v>
      </c>
    </row>
    <row r="737" spans="1:4" x14ac:dyDescent="0.25">
      <c r="A737" s="16">
        <v>41483</v>
      </c>
      <c r="B737" s="19">
        <v>27.2083333333334</v>
      </c>
      <c r="C737" s="17">
        <v>11.8</v>
      </c>
      <c r="D737" s="17">
        <v>0.5</v>
      </c>
    </row>
    <row r="738" spans="1:4" x14ac:dyDescent="0.25">
      <c r="A738" s="16">
        <v>41483</v>
      </c>
      <c r="B738" s="19">
        <v>27.25</v>
      </c>
      <c r="C738" s="17">
        <v>11.6</v>
      </c>
      <c r="D738" s="17">
        <v>0</v>
      </c>
    </row>
    <row r="739" spans="1:4" x14ac:dyDescent="0.25">
      <c r="A739" s="16">
        <v>41483</v>
      </c>
      <c r="B739" s="19">
        <v>27.2916666666667</v>
      </c>
      <c r="C739" s="17">
        <v>11.3</v>
      </c>
      <c r="D739" s="17">
        <v>0</v>
      </c>
    </row>
    <row r="740" spans="1:4" x14ac:dyDescent="0.25">
      <c r="A740" s="16">
        <v>41483</v>
      </c>
      <c r="B740" s="19">
        <v>27.3333333333334</v>
      </c>
      <c r="C740" s="17">
        <v>12.3</v>
      </c>
      <c r="D740" s="17">
        <v>0</v>
      </c>
    </row>
    <row r="741" spans="1:4" x14ac:dyDescent="0.25">
      <c r="A741" s="16">
        <v>41483</v>
      </c>
      <c r="B741" s="19">
        <v>27.375</v>
      </c>
      <c r="C741" s="17">
        <v>13.3</v>
      </c>
      <c r="D741" s="17">
        <v>0</v>
      </c>
    </row>
    <row r="742" spans="1:4" x14ac:dyDescent="0.25">
      <c r="A742" s="16">
        <v>41483</v>
      </c>
      <c r="B742" s="19">
        <v>27.4166666666667</v>
      </c>
      <c r="C742" s="17">
        <v>14.1</v>
      </c>
      <c r="D742" s="17">
        <v>0</v>
      </c>
    </row>
    <row r="743" spans="1:4" x14ac:dyDescent="0.25">
      <c r="A743" s="16">
        <v>41483</v>
      </c>
      <c r="B743" s="19">
        <v>27.4583333333334</v>
      </c>
      <c r="C743" s="17">
        <v>15.3</v>
      </c>
      <c r="D743" s="17">
        <v>0</v>
      </c>
    </row>
    <row r="744" spans="1:4" x14ac:dyDescent="0.25">
      <c r="A744" s="16">
        <v>41483</v>
      </c>
      <c r="B744" s="19">
        <v>27.5</v>
      </c>
      <c r="C744" s="17">
        <v>17.7</v>
      </c>
      <c r="D744" s="17">
        <v>0</v>
      </c>
    </row>
    <row r="745" spans="1:4" x14ac:dyDescent="0.25">
      <c r="A745" s="16">
        <v>41483</v>
      </c>
      <c r="B745" s="19">
        <v>27.5416666666667</v>
      </c>
      <c r="C745" s="17">
        <v>20.9</v>
      </c>
      <c r="D745" s="17">
        <v>0</v>
      </c>
    </row>
    <row r="746" spans="1:4" x14ac:dyDescent="0.25">
      <c r="A746" s="16">
        <v>41483</v>
      </c>
      <c r="B746" s="19">
        <v>27.5833333333334</v>
      </c>
      <c r="C746" s="17">
        <v>21.9</v>
      </c>
      <c r="D746" s="17">
        <v>0</v>
      </c>
    </row>
    <row r="747" spans="1:4" x14ac:dyDescent="0.25">
      <c r="A747" s="16">
        <v>41483</v>
      </c>
      <c r="B747" s="19">
        <v>27.625</v>
      </c>
      <c r="C747" s="17">
        <v>23.2</v>
      </c>
      <c r="D747" s="17">
        <v>0</v>
      </c>
    </row>
    <row r="748" spans="1:4" x14ac:dyDescent="0.25">
      <c r="A748" s="16">
        <v>41483</v>
      </c>
      <c r="B748" s="19">
        <v>27.6666666666667</v>
      </c>
      <c r="C748" s="17">
        <v>23.6</v>
      </c>
      <c r="D748" s="17">
        <v>0</v>
      </c>
    </row>
    <row r="749" spans="1:4" x14ac:dyDescent="0.25">
      <c r="A749" s="16">
        <v>41483</v>
      </c>
      <c r="B749" s="19">
        <v>27.7083333333334</v>
      </c>
      <c r="C749" s="17">
        <v>22.9</v>
      </c>
      <c r="D749" s="17">
        <v>0</v>
      </c>
    </row>
    <row r="750" spans="1:4" x14ac:dyDescent="0.25">
      <c r="A750" s="16">
        <v>41483</v>
      </c>
      <c r="B750" s="19">
        <v>27.75</v>
      </c>
      <c r="C750" s="17">
        <v>21.9</v>
      </c>
      <c r="D750" s="17">
        <v>0</v>
      </c>
    </row>
    <row r="751" spans="1:4" x14ac:dyDescent="0.25">
      <c r="A751" s="16">
        <v>41483</v>
      </c>
      <c r="B751" s="19">
        <v>27.7916666666667</v>
      </c>
      <c r="C751" s="17">
        <v>21.7</v>
      </c>
      <c r="D751" s="17">
        <v>0</v>
      </c>
    </row>
    <row r="752" spans="1:4" x14ac:dyDescent="0.25">
      <c r="A752" s="16">
        <v>41483</v>
      </c>
      <c r="B752" s="19">
        <v>27.8333333333334</v>
      </c>
      <c r="C752" s="17">
        <v>23.7</v>
      </c>
      <c r="D752" s="17">
        <v>0</v>
      </c>
    </row>
    <row r="753" spans="1:4" x14ac:dyDescent="0.25">
      <c r="A753" s="16">
        <v>41483</v>
      </c>
      <c r="B753" s="19">
        <v>27.875</v>
      </c>
      <c r="C753" s="17">
        <v>25.4</v>
      </c>
      <c r="D753" s="17">
        <v>0</v>
      </c>
    </row>
    <row r="754" spans="1:4" x14ac:dyDescent="0.25">
      <c r="A754" s="16">
        <v>41483</v>
      </c>
      <c r="B754" s="19">
        <v>27.9166666666667</v>
      </c>
      <c r="C754" s="17">
        <v>25.2</v>
      </c>
      <c r="D754" s="17">
        <v>0</v>
      </c>
    </row>
    <row r="755" spans="1:4" x14ac:dyDescent="0.25">
      <c r="A755" s="16">
        <v>41483</v>
      </c>
      <c r="B755" s="19">
        <v>27.9583333333334</v>
      </c>
      <c r="C755" s="17">
        <v>18.5</v>
      </c>
      <c r="D755" s="17">
        <v>0</v>
      </c>
    </row>
    <row r="756" spans="1:4" x14ac:dyDescent="0.25">
      <c r="A756" s="16">
        <v>41484</v>
      </c>
      <c r="B756" s="19">
        <v>28</v>
      </c>
      <c r="C756" s="17">
        <v>13.2</v>
      </c>
      <c r="D756" s="17">
        <v>0</v>
      </c>
    </row>
    <row r="757" spans="1:4" x14ac:dyDescent="0.25">
      <c r="A757" s="16">
        <v>41484</v>
      </c>
      <c r="B757" s="19">
        <v>28.0416666666667</v>
      </c>
      <c r="C757" s="17">
        <v>11.7</v>
      </c>
      <c r="D757" s="17">
        <v>0</v>
      </c>
    </row>
    <row r="758" spans="1:4" x14ac:dyDescent="0.25">
      <c r="A758" s="16">
        <v>41484</v>
      </c>
      <c r="B758" s="19">
        <v>28.0833333333334</v>
      </c>
      <c r="C758" s="17">
        <v>10.8</v>
      </c>
      <c r="D758" s="17">
        <v>0</v>
      </c>
    </row>
    <row r="759" spans="1:4" x14ac:dyDescent="0.25">
      <c r="A759" s="16">
        <v>41484</v>
      </c>
      <c r="B759" s="19">
        <v>28.125</v>
      </c>
      <c r="C759" s="17">
        <v>10.3</v>
      </c>
      <c r="D759" s="17">
        <v>0</v>
      </c>
    </row>
    <row r="760" spans="1:4" x14ac:dyDescent="0.25">
      <c r="A760" s="16">
        <v>41484</v>
      </c>
      <c r="B760" s="19">
        <v>28.1666666666667</v>
      </c>
      <c r="C760" s="17">
        <v>8.6</v>
      </c>
      <c r="D760" s="17">
        <v>0</v>
      </c>
    </row>
    <row r="761" spans="1:4" x14ac:dyDescent="0.25">
      <c r="A761" s="16">
        <v>41484</v>
      </c>
      <c r="B761" s="19">
        <v>28.2083333333334</v>
      </c>
      <c r="C761" s="17">
        <v>7.4</v>
      </c>
      <c r="D761" s="17">
        <v>0</v>
      </c>
    </row>
    <row r="762" spans="1:4" x14ac:dyDescent="0.25">
      <c r="A762" s="16">
        <v>41484</v>
      </c>
      <c r="B762" s="19">
        <v>28.25</v>
      </c>
      <c r="C762" s="17">
        <v>7.3</v>
      </c>
      <c r="D762" s="17">
        <v>0</v>
      </c>
    </row>
    <row r="763" spans="1:4" x14ac:dyDescent="0.25">
      <c r="A763" s="16">
        <v>41484</v>
      </c>
      <c r="B763" s="19">
        <v>28.2916666666667</v>
      </c>
      <c r="C763" s="17">
        <v>7.8</v>
      </c>
      <c r="D763" s="17">
        <v>0</v>
      </c>
    </row>
    <row r="764" spans="1:4" x14ac:dyDescent="0.25">
      <c r="A764" s="16">
        <v>41484</v>
      </c>
      <c r="B764" s="19">
        <v>28.3333333333334</v>
      </c>
      <c r="C764" s="17">
        <v>10.6</v>
      </c>
      <c r="D764" s="17">
        <v>0</v>
      </c>
    </row>
    <row r="765" spans="1:4" x14ac:dyDescent="0.25">
      <c r="A765" s="16">
        <v>41484</v>
      </c>
      <c r="B765" s="19">
        <v>28.375</v>
      </c>
      <c r="C765" s="17">
        <v>17.899999999999999</v>
      </c>
      <c r="D765" s="17">
        <v>0</v>
      </c>
    </row>
    <row r="766" spans="1:4" x14ac:dyDescent="0.25">
      <c r="A766" s="16">
        <v>41484</v>
      </c>
      <c r="B766" s="19">
        <v>28.4166666666667</v>
      </c>
      <c r="C766" s="17">
        <v>21.8</v>
      </c>
      <c r="D766" s="17">
        <v>0</v>
      </c>
    </row>
    <row r="767" spans="1:4" x14ac:dyDescent="0.25">
      <c r="A767" s="16">
        <v>41484</v>
      </c>
      <c r="B767" s="19">
        <v>28.4583333333334</v>
      </c>
      <c r="C767" s="17">
        <v>23</v>
      </c>
      <c r="D767" s="17">
        <v>0</v>
      </c>
    </row>
    <row r="768" spans="1:4" x14ac:dyDescent="0.25">
      <c r="A768" s="16">
        <v>41484</v>
      </c>
      <c r="B768" s="19">
        <v>28.5</v>
      </c>
      <c r="C768" s="17">
        <v>25.3</v>
      </c>
      <c r="D768" s="17">
        <v>0</v>
      </c>
    </row>
    <row r="769" spans="1:4" x14ac:dyDescent="0.25">
      <c r="A769" s="16">
        <v>41484</v>
      </c>
      <c r="B769" s="19">
        <v>28.5416666666667</v>
      </c>
      <c r="C769" s="17">
        <v>26.5</v>
      </c>
      <c r="D769" s="17">
        <v>0</v>
      </c>
    </row>
    <row r="770" spans="1:4" x14ac:dyDescent="0.25">
      <c r="A770" s="16">
        <v>41484</v>
      </c>
      <c r="B770" s="19">
        <v>28.5833333333334</v>
      </c>
      <c r="C770" s="17">
        <v>27.2</v>
      </c>
      <c r="D770" s="17">
        <v>0</v>
      </c>
    </row>
    <row r="771" spans="1:4" x14ac:dyDescent="0.25">
      <c r="A771" s="16">
        <v>41484</v>
      </c>
      <c r="B771" s="19">
        <v>28.625</v>
      </c>
      <c r="C771" s="17">
        <v>28.6</v>
      </c>
      <c r="D771" s="17">
        <v>0</v>
      </c>
    </row>
    <row r="772" spans="1:4" x14ac:dyDescent="0.25">
      <c r="A772" s="16">
        <v>41484</v>
      </c>
      <c r="B772" s="19">
        <v>28.6666666666667</v>
      </c>
      <c r="C772" s="17">
        <v>28.2</v>
      </c>
      <c r="D772" s="17">
        <v>0</v>
      </c>
    </row>
    <row r="773" spans="1:4" x14ac:dyDescent="0.25">
      <c r="A773" s="16">
        <v>41484</v>
      </c>
      <c r="B773" s="19">
        <v>28.7083333333334</v>
      </c>
      <c r="C773" s="17">
        <v>28.1</v>
      </c>
      <c r="D773" s="17">
        <v>0</v>
      </c>
    </row>
    <row r="774" spans="1:4" x14ac:dyDescent="0.25">
      <c r="A774" s="16">
        <v>41484</v>
      </c>
      <c r="B774" s="19">
        <v>28.75</v>
      </c>
      <c r="C774" s="17">
        <v>26.7</v>
      </c>
      <c r="D774" s="17">
        <v>0</v>
      </c>
    </row>
    <row r="775" spans="1:4" x14ac:dyDescent="0.25">
      <c r="A775" s="16">
        <v>41484</v>
      </c>
      <c r="B775" s="19">
        <v>28.7916666666667</v>
      </c>
      <c r="C775" s="17">
        <v>24.9</v>
      </c>
      <c r="D775" s="17">
        <v>0</v>
      </c>
    </row>
    <row r="776" spans="1:4" x14ac:dyDescent="0.25">
      <c r="A776" s="16">
        <v>41484</v>
      </c>
      <c r="B776" s="19">
        <v>28.8333333333334</v>
      </c>
      <c r="C776" s="17">
        <v>30.5</v>
      </c>
      <c r="D776" s="17">
        <v>0</v>
      </c>
    </row>
    <row r="777" spans="1:4" x14ac:dyDescent="0.25">
      <c r="A777" s="16">
        <v>41484</v>
      </c>
      <c r="B777" s="19">
        <v>28.875</v>
      </c>
      <c r="C777" s="17">
        <v>30.7</v>
      </c>
      <c r="D777" s="17">
        <v>0</v>
      </c>
    </row>
    <row r="778" spans="1:4" x14ac:dyDescent="0.25">
      <c r="A778" s="16">
        <v>41484</v>
      </c>
      <c r="B778" s="19">
        <v>28.9166666666667</v>
      </c>
      <c r="C778" s="17">
        <v>27.9</v>
      </c>
      <c r="D778" s="17">
        <v>0</v>
      </c>
    </row>
    <row r="779" spans="1:4" x14ac:dyDescent="0.25">
      <c r="A779" s="16">
        <v>41484</v>
      </c>
      <c r="B779" s="19">
        <v>28.9583333333334</v>
      </c>
      <c r="C779" s="17">
        <v>16.7</v>
      </c>
      <c r="D779" s="17">
        <v>0</v>
      </c>
    </row>
    <row r="780" spans="1:4" x14ac:dyDescent="0.25">
      <c r="A780" s="16">
        <v>41485</v>
      </c>
      <c r="B780" s="19">
        <v>29</v>
      </c>
      <c r="C780" s="17">
        <v>13.2</v>
      </c>
      <c r="D780" s="17">
        <v>0</v>
      </c>
    </row>
    <row r="781" spans="1:4" x14ac:dyDescent="0.25">
      <c r="A781" s="16">
        <v>41485</v>
      </c>
      <c r="B781" s="19">
        <v>29.0416666666667</v>
      </c>
      <c r="C781" s="17">
        <v>12.8</v>
      </c>
      <c r="D781" s="17">
        <v>0</v>
      </c>
    </row>
    <row r="782" spans="1:4" x14ac:dyDescent="0.25">
      <c r="A782" s="16">
        <v>41485</v>
      </c>
      <c r="B782" s="19">
        <v>29.0833333333334</v>
      </c>
      <c r="C782" s="17">
        <v>12.2</v>
      </c>
      <c r="D782" s="17">
        <v>0</v>
      </c>
    </row>
    <row r="783" spans="1:4" x14ac:dyDescent="0.25">
      <c r="A783" s="16">
        <v>41485</v>
      </c>
      <c r="B783" s="19">
        <v>29.125</v>
      </c>
      <c r="C783" s="17">
        <v>11.3</v>
      </c>
      <c r="D783" s="17">
        <v>0</v>
      </c>
    </row>
    <row r="784" spans="1:4" x14ac:dyDescent="0.25">
      <c r="A784" s="16">
        <v>41485</v>
      </c>
      <c r="B784" s="19">
        <v>29.1666666666667</v>
      </c>
      <c r="C784" s="17">
        <v>13.7</v>
      </c>
      <c r="D784" s="17">
        <v>0</v>
      </c>
    </row>
    <row r="785" spans="1:4" x14ac:dyDescent="0.25">
      <c r="A785" s="16">
        <v>41485</v>
      </c>
      <c r="B785" s="19">
        <v>29.2083333333334</v>
      </c>
      <c r="C785" s="17">
        <v>12.4</v>
      </c>
      <c r="D785" s="17">
        <v>0</v>
      </c>
    </row>
    <row r="786" spans="1:4" x14ac:dyDescent="0.25">
      <c r="A786" s="16">
        <v>41485</v>
      </c>
      <c r="B786" s="19">
        <v>29.25</v>
      </c>
      <c r="C786" s="17">
        <v>11.6</v>
      </c>
      <c r="D786" s="17">
        <v>0</v>
      </c>
    </row>
    <row r="787" spans="1:4" x14ac:dyDescent="0.25">
      <c r="A787" s="16">
        <v>41485</v>
      </c>
      <c r="B787" s="19">
        <v>29.2916666666667</v>
      </c>
      <c r="C787" s="17">
        <v>10.8</v>
      </c>
      <c r="D787" s="17">
        <v>0</v>
      </c>
    </row>
    <row r="788" spans="1:4" x14ac:dyDescent="0.25">
      <c r="A788" s="16">
        <v>41485</v>
      </c>
      <c r="B788" s="19">
        <v>29.3333333333334</v>
      </c>
      <c r="C788" s="17">
        <v>13.9</v>
      </c>
      <c r="D788" s="17">
        <v>0</v>
      </c>
    </row>
    <row r="789" spans="1:4" x14ac:dyDescent="0.25">
      <c r="A789" s="16">
        <v>41485</v>
      </c>
      <c r="B789" s="19">
        <v>29.375</v>
      </c>
      <c r="C789" s="17">
        <v>18.3</v>
      </c>
      <c r="D789" s="17">
        <v>0</v>
      </c>
    </row>
    <row r="790" spans="1:4" x14ac:dyDescent="0.25">
      <c r="A790" s="16">
        <v>41485</v>
      </c>
      <c r="B790" s="19">
        <v>29.4166666666667</v>
      </c>
      <c r="C790" s="17">
        <v>20.2</v>
      </c>
      <c r="D790" s="17">
        <v>0</v>
      </c>
    </row>
    <row r="791" spans="1:4" x14ac:dyDescent="0.25">
      <c r="A791" s="16">
        <v>41485</v>
      </c>
      <c r="B791" s="19">
        <v>29.4583333333334</v>
      </c>
      <c r="C791" s="17">
        <v>20.7</v>
      </c>
      <c r="D791" s="17">
        <v>0</v>
      </c>
    </row>
    <row r="792" spans="1:4" x14ac:dyDescent="0.25">
      <c r="A792" s="16">
        <v>41485</v>
      </c>
      <c r="B792" s="19">
        <v>29.5</v>
      </c>
      <c r="C792" s="17">
        <v>21.7</v>
      </c>
      <c r="D792" s="17">
        <v>0</v>
      </c>
    </row>
    <row r="793" spans="1:4" x14ac:dyDescent="0.25">
      <c r="A793" s="16">
        <v>41485</v>
      </c>
      <c r="B793" s="19">
        <v>29.5416666666667</v>
      </c>
      <c r="C793" s="17">
        <v>24.9</v>
      </c>
      <c r="D793" s="17">
        <v>0</v>
      </c>
    </row>
    <row r="794" spans="1:4" x14ac:dyDescent="0.25">
      <c r="A794" s="16">
        <v>41485</v>
      </c>
      <c r="B794" s="19">
        <v>29.5833333333334</v>
      </c>
      <c r="C794" s="17">
        <v>25.3</v>
      </c>
      <c r="D794" s="17">
        <v>0</v>
      </c>
    </row>
    <row r="795" spans="1:4" x14ac:dyDescent="0.25">
      <c r="A795" s="16">
        <v>41485</v>
      </c>
      <c r="B795" s="19">
        <v>29.625</v>
      </c>
      <c r="C795" s="17">
        <v>27</v>
      </c>
      <c r="D795" s="17">
        <v>0</v>
      </c>
    </row>
    <row r="796" spans="1:4" x14ac:dyDescent="0.25">
      <c r="A796" s="16">
        <v>41485</v>
      </c>
      <c r="B796" s="19">
        <v>29.6666666666667</v>
      </c>
      <c r="C796" s="17">
        <v>28.8</v>
      </c>
      <c r="D796" s="17">
        <v>0</v>
      </c>
    </row>
    <row r="797" spans="1:4" x14ac:dyDescent="0.25">
      <c r="A797" s="16">
        <v>41485</v>
      </c>
      <c r="B797" s="19">
        <v>29.7083333333334</v>
      </c>
      <c r="C797" s="17">
        <v>26.6</v>
      </c>
      <c r="D797" s="17">
        <v>0</v>
      </c>
    </row>
    <row r="798" spans="1:4" x14ac:dyDescent="0.25">
      <c r="A798" s="16">
        <v>41485</v>
      </c>
      <c r="B798" s="19">
        <v>29.75</v>
      </c>
      <c r="C798" s="17">
        <v>25.7</v>
      </c>
      <c r="D798" s="17">
        <v>0</v>
      </c>
    </row>
    <row r="799" spans="1:4" x14ac:dyDescent="0.25">
      <c r="A799" s="16">
        <v>41485</v>
      </c>
      <c r="B799" s="19">
        <v>29.7916666666667</v>
      </c>
      <c r="C799" s="17">
        <v>25.7</v>
      </c>
      <c r="D799" s="17">
        <v>0</v>
      </c>
    </row>
    <row r="800" spans="1:4" x14ac:dyDescent="0.25">
      <c r="A800" s="16">
        <v>41485</v>
      </c>
      <c r="B800" s="19">
        <v>29.8333333333334</v>
      </c>
      <c r="C800" s="17">
        <v>27.6</v>
      </c>
      <c r="D800" s="17">
        <v>0</v>
      </c>
    </row>
    <row r="801" spans="1:4" x14ac:dyDescent="0.25">
      <c r="A801" s="16">
        <v>41485</v>
      </c>
      <c r="B801" s="19">
        <v>29.875</v>
      </c>
      <c r="C801" s="17">
        <v>29.8</v>
      </c>
      <c r="D801" s="17">
        <v>0</v>
      </c>
    </row>
    <row r="802" spans="1:4" x14ac:dyDescent="0.25">
      <c r="A802" s="16">
        <v>41485</v>
      </c>
      <c r="B802" s="19">
        <v>29.9166666666667</v>
      </c>
      <c r="C802" s="17">
        <v>19.5</v>
      </c>
      <c r="D802" s="17">
        <v>0</v>
      </c>
    </row>
    <row r="803" spans="1:4" x14ac:dyDescent="0.25">
      <c r="A803" s="16">
        <v>41485</v>
      </c>
      <c r="B803" s="19">
        <v>29.9583333333334</v>
      </c>
      <c r="C803" s="17">
        <v>16.100000000000001</v>
      </c>
      <c r="D803" s="17">
        <v>0</v>
      </c>
    </row>
    <row r="804" spans="1:4" x14ac:dyDescent="0.25">
      <c r="A804" s="16">
        <v>41486</v>
      </c>
      <c r="B804" s="19">
        <v>30</v>
      </c>
      <c r="C804" s="17">
        <v>13.9</v>
      </c>
      <c r="D804" s="17">
        <v>0</v>
      </c>
    </row>
    <row r="805" spans="1:4" x14ac:dyDescent="0.25">
      <c r="A805" s="16">
        <v>41486</v>
      </c>
      <c r="B805" s="19">
        <v>30.0416666666667</v>
      </c>
      <c r="C805" s="17">
        <v>15.6</v>
      </c>
      <c r="D805" s="17">
        <v>2.7</v>
      </c>
    </row>
    <row r="806" spans="1:4" x14ac:dyDescent="0.25">
      <c r="A806" s="16">
        <v>41486</v>
      </c>
      <c r="B806" s="19">
        <v>30.0833333333334</v>
      </c>
      <c r="C806" s="17">
        <v>14.1</v>
      </c>
      <c r="D806" s="17">
        <v>2.5</v>
      </c>
    </row>
    <row r="807" spans="1:4" x14ac:dyDescent="0.25">
      <c r="A807" s="16">
        <v>41486</v>
      </c>
      <c r="B807" s="19">
        <v>30.125</v>
      </c>
      <c r="C807" s="17">
        <v>12.7</v>
      </c>
      <c r="D807" s="17">
        <v>0</v>
      </c>
    </row>
    <row r="808" spans="1:4" x14ac:dyDescent="0.25">
      <c r="A808" s="16">
        <v>41486</v>
      </c>
      <c r="B808" s="19">
        <v>30.1666666666667</v>
      </c>
      <c r="C808" s="17">
        <v>12.1</v>
      </c>
      <c r="D808" s="17">
        <v>0</v>
      </c>
    </row>
    <row r="809" spans="1:4" x14ac:dyDescent="0.25">
      <c r="A809" s="16">
        <v>41486</v>
      </c>
      <c r="B809" s="19">
        <v>30.2083333333334</v>
      </c>
      <c r="C809" s="17">
        <v>10.7</v>
      </c>
      <c r="D809" s="17">
        <v>0</v>
      </c>
    </row>
    <row r="810" spans="1:4" x14ac:dyDescent="0.25">
      <c r="A810" s="16">
        <v>41486</v>
      </c>
      <c r="B810" s="19">
        <v>30.25</v>
      </c>
      <c r="C810" s="17">
        <v>9.1</v>
      </c>
      <c r="D810" s="17">
        <v>0</v>
      </c>
    </row>
    <row r="811" spans="1:4" x14ac:dyDescent="0.25">
      <c r="A811" s="16">
        <v>41486</v>
      </c>
      <c r="B811" s="19">
        <v>30.2916666666667</v>
      </c>
      <c r="C811" s="17">
        <v>8.4</v>
      </c>
      <c r="D811" s="17">
        <v>0</v>
      </c>
    </row>
    <row r="812" spans="1:4" x14ac:dyDescent="0.25">
      <c r="A812" s="16">
        <v>41486</v>
      </c>
      <c r="B812" s="19">
        <v>30.3333333333334</v>
      </c>
      <c r="C812" s="17">
        <v>9.6</v>
      </c>
      <c r="D812" s="17">
        <v>0</v>
      </c>
    </row>
    <row r="813" spans="1:4" x14ac:dyDescent="0.25">
      <c r="A813" s="16">
        <v>41486</v>
      </c>
      <c r="B813" s="19">
        <v>30.375</v>
      </c>
      <c r="C813" s="17">
        <v>16.100000000000001</v>
      </c>
      <c r="D813" s="17">
        <v>0</v>
      </c>
    </row>
    <row r="814" spans="1:4" x14ac:dyDescent="0.25">
      <c r="A814" s="16">
        <v>41486</v>
      </c>
      <c r="B814" s="19">
        <v>30.4166666666667</v>
      </c>
      <c r="C814" s="17">
        <v>20.399999999999999</v>
      </c>
      <c r="D814" s="17">
        <v>0.2</v>
      </c>
    </row>
    <row r="815" spans="1:4" x14ac:dyDescent="0.25">
      <c r="A815" s="16">
        <v>41486</v>
      </c>
      <c r="B815" s="19">
        <v>30.4583333333334</v>
      </c>
      <c r="C815" s="17">
        <v>21.6</v>
      </c>
      <c r="D815" s="17">
        <v>0</v>
      </c>
    </row>
    <row r="816" spans="1:4" x14ac:dyDescent="0.25">
      <c r="A816" s="16">
        <v>41486</v>
      </c>
      <c r="B816" s="19">
        <v>30.5</v>
      </c>
      <c r="C816" s="17">
        <v>23.6</v>
      </c>
      <c r="D816" s="17">
        <v>0</v>
      </c>
    </row>
    <row r="817" spans="1:4" x14ac:dyDescent="0.25">
      <c r="A817" s="16">
        <v>41486</v>
      </c>
      <c r="B817" s="19">
        <v>30.5416666666667</v>
      </c>
      <c r="C817" s="17">
        <v>25.7</v>
      </c>
      <c r="D817" s="17">
        <v>0</v>
      </c>
    </row>
    <row r="818" spans="1:4" x14ac:dyDescent="0.25">
      <c r="A818" s="16">
        <v>41486</v>
      </c>
      <c r="B818" s="19">
        <v>30.5833333333334</v>
      </c>
      <c r="C818" s="17">
        <v>27</v>
      </c>
      <c r="D818" s="17">
        <v>0</v>
      </c>
    </row>
    <row r="819" spans="1:4" x14ac:dyDescent="0.25">
      <c r="A819" s="16">
        <v>41486</v>
      </c>
      <c r="B819" s="19">
        <v>30.625</v>
      </c>
      <c r="C819" s="17">
        <v>28.2</v>
      </c>
      <c r="D819" s="17">
        <v>0</v>
      </c>
    </row>
    <row r="820" spans="1:4" x14ac:dyDescent="0.25">
      <c r="A820" s="16">
        <v>41486</v>
      </c>
      <c r="B820" s="19">
        <v>30.6666666666667</v>
      </c>
      <c r="C820" s="17">
        <v>28.3</v>
      </c>
      <c r="D820" s="17">
        <v>0</v>
      </c>
    </row>
    <row r="821" spans="1:4" x14ac:dyDescent="0.25">
      <c r="A821" s="16">
        <v>41486</v>
      </c>
      <c r="B821" s="19">
        <v>30.7083333333334</v>
      </c>
      <c r="C821" s="17">
        <v>27.2</v>
      </c>
      <c r="D821" s="17">
        <v>0</v>
      </c>
    </row>
    <row r="822" spans="1:4" x14ac:dyDescent="0.25">
      <c r="A822" s="16">
        <v>41486</v>
      </c>
      <c r="B822" s="19">
        <v>30.75</v>
      </c>
      <c r="C822" s="17">
        <v>16.399999999999999</v>
      </c>
      <c r="D822" s="17">
        <v>0</v>
      </c>
    </row>
    <row r="823" spans="1:4" x14ac:dyDescent="0.25">
      <c r="A823" s="16">
        <v>41486</v>
      </c>
      <c r="B823" s="19">
        <v>30.7916666666667</v>
      </c>
      <c r="C823" s="17">
        <v>14.3</v>
      </c>
      <c r="D823" s="17">
        <v>1</v>
      </c>
    </row>
    <row r="824" spans="1:4" x14ac:dyDescent="0.25">
      <c r="A824" s="16">
        <v>41486</v>
      </c>
      <c r="B824" s="19">
        <v>30.8333333333334</v>
      </c>
      <c r="C824" s="17">
        <v>11.8</v>
      </c>
      <c r="D824" s="17">
        <v>5.5</v>
      </c>
    </row>
    <row r="825" spans="1:4" x14ac:dyDescent="0.25">
      <c r="A825" s="16">
        <v>41486</v>
      </c>
      <c r="B825" s="19">
        <v>30.875</v>
      </c>
      <c r="C825" s="17">
        <v>11.3</v>
      </c>
      <c r="D825" s="17">
        <v>0.7</v>
      </c>
    </row>
    <row r="826" spans="1:4" x14ac:dyDescent="0.25">
      <c r="A826" s="16">
        <v>41486</v>
      </c>
      <c r="B826" s="19">
        <v>30.9166666666667</v>
      </c>
      <c r="C826" s="17">
        <v>12.6</v>
      </c>
      <c r="D826" s="17">
        <v>0</v>
      </c>
    </row>
    <row r="827" spans="1:4" x14ac:dyDescent="0.25">
      <c r="A827" s="16">
        <v>41486</v>
      </c>
      <c r="B827" s="19">
        <v>30.9583333333334</v>
      </c>
      <c r="C827" s="17">
        <v>11.5</v>
      </c>
      <c r="D827" s="17">
        <v>0</v>
      </c>
    </row>
    <row r="828" spans="1:4" x14ac:dyDescent="0.25">
      <c r="A828" s="16">
        <v>41487</v>
      </c>
      <c r="B828" s="19">
        <v>31.000000000000099</v>
      </c>
      <c r="C828" s="17">
        <v>9.4</v>
      </c>
      <c r="D828" s="17">
        <v>0</v>
      </c>
    </row>
    <row r="829" spans="1:4" x14ac:dyDescent="0.25">
      <c r="A829" s="16">
        <v>41487</v>
      </c>
      <c r="B829" s="19">
        <v>31.0416666666667</v>
      </c>
      <c r="C829" s="17">
        <v>8.6999999999999993</v>
      </c>
      <c r="D829" s="17">
        <v>0</v>
      </c>
    </row>
    <row r="830" spans="1:4" x14ac:dyDescent="0.25">
      <c r="A830" s="16">
        <v>41487</v>
      </c>
      <c r="B830" s="19">
        <v>31.0833333333334</v>
      </c>
      <c r="C830" s="17">
        <v>7.1</v>
      </c>
      <c r="D830" s="17">
        <v>0</v>
      </c>
    </row>
    <row r="831" spans="1:4" x14ac:dyDescent="0.25">
      <c r="A831" s="16">
        <v>41487</v>
      </c>
      <c r="B831" s="19">
        <v>31.125000000000099</v>
      </c>
      <c r="C831" s="17">
        <v>6.1</v>
      </c>
      <c r="D831" s="17">
        <v>0</v>
      </c>
    </row>
    <row r="832" spans="1:4" x14ac:dyDescent="0.25">
      <c r="A832" s="16">
        <v>41487</v>
      </c>
      <c r="B832" s="19">
        <v>31.1666666666667</v>
      </c>
      <c r="C832" s="17">
        <v>5.0999999999999996</v>
      </c>
      <c r="D832" s="17">
        <v>0</v>
      </c>
    </row>
    <row r="833" spans="1:4" x14ac:dyDescent="0.25">
      <c r="A833" s="16">
        <v>41487</v>
      </c>
      <c r="B833" s="19">
        <v>31.2083333333334</v>
      </c>
      <c r="C833" s="17">
        <v>4.7</v>
      </c>
      <c r="D833" s="17">
        <v>0</v>
      </c>
    </row>
    <row r="834" spans="1:4" x14ac:dyDescent="0.25">
      <c r="A834" s="16">
        <v>41487</v>
      </c>
      <c r="B834" s="19">
        <v>31.250000000000099</v>
      </c>
      <c r="C834" s="17">
        <v>4.8</v>
      </c>
      <c r="D834" s="17">
        <v>0</v>
      </c>
    </row>
    <row r="835" spans="1:4" x14ac:dyDescent="0.25">
      <c r="A835" s="16">
        <v>41487</v>
      </c>
      <c r="B835" s="19">
        <v>31.2916666666667</v>
      </c>
      <c r="C835" s="17">
        <v>5.0999999999999996</v>
      </c>
      <c r="D835" s="17">
        <v>0</v>
      </c>
    </row>
    <row r="836" spans="1:4" x14ac:dyDescent="0.25">
      <c r="A836" s="16">
        <v>41487</v>
      </c>
      <c r="B836" s="19">
        <v>31.3333333333334</v>
      </c>
      <c r="C836" s="17">
        <v>7.3</v>
      </c>
      <c r="D836" s="17">
        <v>0</v>
      </c>
    </row>
    <row r="837" spans="1:4" x14ac:dyDescent="0.25">
      <c r="A837" s="16">
        <v>41487</v>
      </c>
      <c r="B837" s="19">
        <v>31.375000000000099</v>
      </c>
      <c r="C837" s="17">
        <v>14.1</v>
      </c>
      <c r="D837" s="17">
        <v>0</v>
      </c>
    </row>
    <row r="838" spans="1:4" x14ac:dyDescent="0.25">
      <c r="A838" s="16">
        <v>41487</v>
      </c>
      <c r="B838" s="19">
        <v>31.4166666666667</v>
      </c>
      <c r="C838" s="17">
        <v>18.7</v>
      </c>
      <c r="D838" s="17">
        <v>0</v>
      </c>
    </row>
    <row r="839" spans="1:4" x14ac:dyDescent="0.25">
      <c r="A839" s="16">
        <v>41487</v>
      </c>
      <c r="B839" s="19">
        <v>31.4583333333334</v>
      </c>
      <c r="C839" s="17">
        <v>18.7</v>
      </c>
      <c r="D839" s="17">
        <v>0</v>
      </c>
    </row>
    <row r="840" spans="1:4" x14ac:dyDescent="0.25">
      <c r="A840" s="16">
        <v>41487</v>
      </c>
      <c r="B840" s="19">
        <v>31.500000000000099</v>
      </c>
      <c r="C840" s="17">
        <v>20.9</v>
      </c>
      <c r="D840" s="17">
        <v>0</v>
      </c>
    </row>
    <row r="841" spans="1:4" x14ac:dyDescent="0.25">
      <c r="A841" s="16">
        <v>41487</v>
      </c>
      <c r="B841" s="19">
        <v>31.5416666666667</v>
      </c>
      <c r="C841" s="17">
        <v>23.1</v>
      </c>
      <c r="D841" s="17">
        <v>0</v>
      </c>
    </row>
    <row r="842" spans="1:4" x14ac:dyDescent="0.25">
      <c r="A842" s="16">
        <v>41487</v>
      </c>
      <c r="B842" s="19">
        <v>31.5833333333334</v>
      </c>
      <c r="C842" s="17">
        <v>25.2</v>
      </c>
      <c r="D842" s="17">
        <v>0</v>
      </c>
    </row>
    <row r="843" spans="1:4" x14ac:dyDescent="0.25">
      <c r="A843" s="16">
        <v>41487</v>
      </c>
      <c r="B843" s="19">
        <v>31.625000000000099</v>
      </c>
      <c r="C843" s="17">
        <v>25.4</v>
      </c>
      <c r="D843" s="17">
        <v>0</v>
      </c>
    </row>
    <row r="844" spans="1:4" x14ac:dyDescent="0.25">
      <c r="A844" s="16">
        <v>41487</v>
      </c>
      <c r="B844" s="19">
        <v>31.6666666666667</v>
      </c>
      <c r="C844" s="17">
        <v>26.8</v>
      </c>
      <c r="D844" s="17">
        <v>0</v>
      </c>
    </row>
    <row r="845" spans="1:4" x14ac:dyDescent="0.25">
      <c r="A845" s="16">
        <v>41487</v>
      </c>
      <c r="B845" s="19">
        <v>31.7083333333334</v>
      </c>
      <c r="C845" s="17">
        <v>25.9</v>
      </c>
      <c r="D845" s="17">
        <v>0</v>
      </c>
    </row>
    <row r="846" spans="1:4" x14ac:dyDescent="0.25">
      <c r="A846" s="16">
        <v>41487</v>
      </c>
      <c r="B846" s="19">
        <v>31.750000000000099</v>
      </c>
      <c r="C846" s="17">
        <v>24.4</v>
      </c>
      <c r="D846" s="17">
        <v>0</v>
      </c>
    </row>
    <row r="847" spans="1:4" x14ac:dyDescent="0.25">
      <c r="A847" s="16">
        <v>41487</v>
      </c>
      <c r="B847" s="19">
        <v>31.7916666666667</v>
      </c>
      <c r="C847" s="17">
        <v>23.8</v>
      </c>
      <c r="D847" s="17">
        <v>0</v>
      </c>
    </row>
    <row r="848" spans="1:4" x14ac:dyDescent="0.25">
      <c r="A848" s="16">
        <v>41487</v>
      </c>
      <c r="B848" s="19">
        <v>31.8333333333334</v>
      </c>
      <c r="C848" s="17">
        <v>29.3</v>
      </c>
      <c r="D848" s="17">
        <v>0</v>
      </c>
    </row>
    <row r="849" spans="1:4" x14ac:dyDescent="0.25">
      <c r="A849" s="16">
        <v>41487</v>
      </c>
      <c r="B849" s="19">
        <v>31.875000000000099</v>
      </c>
      <c r="C849" s="17">
        <v>29.6</v>
      </c>
      <c r="D849" s="17">
        <v>0</v>
      </c>
    </row>
    <row r="850" spans="1:4" x14ac:dyDescent="0.25">
      <c r="A850" s="16">
        <v>41487</v>
      </c>
      <c r="B850" s="19">
        <v>31.9166666666667</v>
      </c>
      <c r="C850" s="17">
        <v>26.6</v>
      </c>
      <c r="D850" s="17">
        <v>0</v>
      </c>
    </row>
    <row r="851" spans="1:4" x14ac:dyDescent="0.25">
      <c r="A851" s="16">
        <v>41487</v>
      </c>
      <c r="B851" s="19">
        <v>31.9583333333334</v>
      </c>
      <c r="C851" s="17">
        <v>17.600000000000001</v>
      </c>
      <c r="D851" s="17">
        <v>0</v>
      </c>
    </row>
    <row r="852" spans="1:4" x14ac:dyDescent="0.25">
      <c r="A852" s="16">
        <v>41488</v>
      </c>
      <c r="B852" s="19">
        <v>32.000000000000099</v>
      </c>
      <c r="C852" s="17">
        <v>13.2</v>
      </c>
      <c r="D852" s="17">
        <v>0</v>
      </c>
    </row>
    <row r="853" spans="1:4" x14ac:dyDescent="0.25">
      <c r="A853" s="16">
        <v>41488</v>
      </c>
      <c r="B853" s="19">
        <v>32.0416666666667</v>
      </c>
      <c r="C853" s="17">
        <v>12.2</v>
      </c>
      <c r="D853" s="17">
        <v>0</v>
      </c>
    </row>
    <row r="854" spans="1:4" x14ac:dyDescent="0.25">
      <c r="A854" s="16">
        <v>41488</v>
      </c>
      <c r="B854" s="19">
        <v>32.0833333333334</v>
      </c>
      <c r="C854" s="17">
        <v>9.8000000000000007</v>
      </c>
      <c r="D854" s="17">
        <v>0</v>
      </c>
    </row>
    <row r="855" spans="1:4" x14ac:dyDescent="0.25">
      <c r="A855" s="16">
        <v>41488</v>
      </c>
      <c r="B855" s="19">
        <v>32.125000000000099</v>
      </c>
      <c r="C855" s="17">
        <v>7.6</v>
      </c>
      <c r="D855" s="17">
        <v>0</v>
      </c>
    </row>
    <row r="856" spans="1:4" x14ac:dyDescent="0.25">
      <c r="A856" s="16">
        <v>41488</v>
      </c>
      <c r="B856" s="19">
        <v>32.1666666666667</v>
      </c>
      <c r="C856" s="17">
        <v>7.6</v>
      </c>
      <c r="D856" s="17">
        <v>0</v>
      </c>
    </row>
    <row r="857" spans="1:4" x14ac:dyDescent="0.25">
      <c r="A857" s="16">
        <v>41488</v>
      </c>
      <c r="B857" s="19">
        <v>32.2083333333334</v>
      </c>
      <c r="C857" s="17">
        <v>6.7</v>
      </c>
      <c r="D857" s="17">
        <v>0</v>
      </c>
    </row>
    <row r="858" spans="1:4" x14ac:dyDescent="0.25">
      <c r="A858" s="16">
        <v>41488</v>
      </c>
      <c r="B858" s="19">
        <v>32.250000000000099</v>
      </c>
      <c r="C858" s="17">
        <v>5.5</v>
      </c>
      <c r="D858" s="17">
        <v>0</v>
      </c>
    </row>
    <row r="859" spans="1:4" x14ac:dyDescent="0.25">
      <c r="A859" s="16">
        <v>41488</v>
      </c>
      <c r="B859" s="19">
        <v>32.2916666666667</v>
      </c>
      <c r="C859" s="17">
        <v>5.8</v>
      </c>
      <c r="D859" s="17">
        <v>0</v>
      </c>
    </row>
    <row r="860" spans="1:4" x14ac:dyDescent="0.25">
      <c r="A860" s="16">
        <v>41488</v>
      </c>
      <c r="B860" s="19">
        <v>32.3333333333334</v>
      </c>
      <c r="C860" s="17">
        <v>7.7</v>
      </c>
      <c r="D860" s="17">
        <v>0</v>
      </c>
    </row>
    <row r="861" spans="1:4" x14ac:dyDescent="0.25">
      <c r="A861" s="16">
        <v>41488</v>
      </c>
      <c r="B861" s="19">
        <v>32.375000000000099</v>
      </c>
      <c r="C861" s="17">
        <v>16.899999999999999</v>
      </c>
      <c r="D861" s="17">
        <v>0</v>
      </c>
    </row>
    <row r="862" spans="1:4" x14ac:dyDescent="0.25">
      <c r="A862" s="16">
        <v>41488</v>
      </c>
      <c r="B862" s="19">
        <v>32.4166666666667</v>
      </c>
      <c r="C862" s="17">
        <v>21.6</v>
      </c>
      <c r="D862" s="17">
        <v>0</v>
      </c>
    </row>
    <row r="863" spans="1:4" x14ac:dyDescent="0.25">
      <c r="A863" s="16">
        <v>41488</v>
      </c>
      <c r="B863" s="19">
        <v>32.4583333333334</v>
      </c>
      <c r="C863" s="17">
        <v>21.2</v>
      </c>
      <c r="D863" s="17">
        <v>0</v>
      </c>
    </row>
    <row r="864" spans="1:4" x14ac:dyDescent="0.25">
      <c r="A864" s="16">
        <v>41488</v>
      </c>
      <c r="B864" s="19">
        <v>32.500000000000099</v>
      </c>
      <c r="C864" s="17">
        <v>23.5</v>
      </c>
      <c r="D864" s="17">
        <v>0</v>
      </c>
    </row>
    <row r="865" spans="1:4" x14ac:dyDescent="0.25">
      <c r="A865" s="16">
        <v>41488</v>
      </c>
      <c r="B865" s="19">
        <v>32.5416666666667</v>
      </c>
      <c r="C865" s="17">
        <v>25.4</v>
      </c>
      <c r="D865" s="17">
        <v>0</v>
      </c>
    </row>
    <row r="866" spans="1:4" x14ac:dyDescent="0.25">
      <c r="A866" s="16">
        <v>41488</v>
      </c>
      <c r="B866" s="19">
        <v>32.5833333333334</v>
      </c>
      <c r="C866" s="17">
        <v>26.3</v>
      </c>
      <c r="D866" s="17">
        <v>0</v>
      </c>
    </row>
    <row r="867" spans="1:4" x14ac:dyDescent="0.25">
      <c r="A867" s="16">
        <v>41488</v>
      </c>
      <c r="B867" s="19">
        <v>32.625000000000099</v>
      </c>
      <c r="C867" s="17">
        <v>27.1</v>
      </c>
      <c r="D867" s="17">
        <v>0</v>
      </c>
    </row>
    <row r="868" spans="1:4" x14ac:dyDescent="0.25">
      <c r="A868" s="16">
        <v>41488</v>
      </c>
      <c r="B868" s="19">
        <v>32.6666666666667</v>
      </c>
      <c r="C868" s="17">
        <v>28</v>
      </c>
      <c r="D868" s="17">
        <v>0</v>
      </c>
    </row>
    <row r="869" spans="1:4" x14ac:dyDescent="0.25">
      <c r="A869" s="16">
        <v>41488</v>
      </c>
      <c r="B869" s="19">
        <v>32.7083333333334</v>
      </c>
      <c r="C869" s="17">
        <v>27.4</v>
      </c>
      <c r="D869" s="17">
        <v>0</v>
      </c>
    </row>
    <row r="870" spans="1:4" x14ac:dyDescent="0.25">
      <c r="A870" s="16">
        <v>41488</v>
      </c>
      <c r="B870" s="19">
        <v>32.750000000000099</v>
      </c>
      <c r="C870" s="17">
        <v>26.3</v>
      </c>
      <c r="D870" s="17">
        <v>0</v>
      </c>
    </row>
    <row r="871" spans="1:4" x14ac:dyDescent="0.25">
      <c r="A871" s="16">
        <v>41488</v>
      </c>
      <c r="B871" s="19">
        <v>32.7916666666667</v>
      </c>
      <c r="C871" s="17">
        <v>25.2</v>
      </c>
      <c r="D871" s="17">
        <v>0</v>
      </c>
    </row>
    <row r="872" spans="1:4" x14ac:dyDescent="0.25">
      <c r="A872" s="16">
        <v>41488</v>
      </c>
      <c r="B872" s="19">
        <v>32.8333333333334</v>
      </c>
      <c r="C872" s="17">
        <v>29.8</v>
      </c>
      <c r="D872" s="17">
        <v>0</v>
      </c>
    </row>
    <row r="873" spans="1:4" x14ac:dyDescent="0.25">
      <c r="A873" s="16">
        <v>41488</v>
      </c>
      <c r="B873" s="19">
        <v>32.875000000000099</v>
      </c>
      <c r="C873" s="17">
        <v>29.4</v>
      </c>
      <c r="D873" s="17">
        <v>0</v>
      </c>
    </row>
    <row r="874" spans="1:4" x14ac:dyDescent="0.25">
      <c r="A874" s="16">
        <v>41488</v>
      </c>
      <c r="B874" s="19">
        <v>32.9166666666667</v>
      </c>
      <c r="C874" s="17">
        <v>25.4</v>
      </c>
      <c r="D874" s="17">
        <v>0</v>
      </c>
    </row>
    <row r="875" spans="1:4" x14ac:dyDescent="0.25">
      <c r="A875" s="16">
        <v>41488</v>
      </c>
      <c r="B875" s="19">
        <v>32.9583333333334</v>
      </c>
      <c r="C875" s="17">
        <v>18.399999999999999</v>
      </c>
      <c r="D875" s="17">
        <v>0</v>
      </c>
    </row>
    <row r="876" spans="1:4" x14ac:dyDescent="0.25">
      <c r="A876" s="16">
        <v>41489</v>
      </c>
      <c r="B876" s="19">
        <v>33.000000000000099</v>
      </c>
      <c r="C876" s="17">
        <v>13.4</v>
      </c>
      <c r="D876" s="17">
        <v>0</v>
      </c>
    </row>
    <row r="877" spans="1:4" x14ac:dyDescent="0.25">
      <c r="A877" s="16">
        <v>41489</v>
      </c>
      <c r="B877" s="19">
        <v>33.0416666666667</v>
      </c>
      <c r="C877" s="17">
        <v>10.199999999999999</v>
      </c>
      <c r="D877" s="17">
        <v>0</v>
      </c>
    </row>
    <row r="878" spans="1:4" x14ac:dyDescent="0.25">
      <c r="A878" s="16">
        <v>41489</v>
      </c>
      <c r="B878" s="19">
        <v>33.0833333333334</v>
      </c>
      <c r="C878" s="17">
        <v>7.9</v>
      </c>
      <c r="D878" s="17">
        <v>0</v>
      </c>
    </row>
    <row r="879" spans="1:4" x14ac:dyDescent="0.25">
      <c r="A879" s="16">
        <v>41489</v>
      </c>
      <c r="B879" s="19">
        <v>33.125000000000099</v>
      </c>
      <c r="C879" s="17">
        <v>6.9</v>
      </c>
      <c r="D879" s="17">
        <v>0</v>
      </c>
    </row>
    <row r="880" spans="1:4" x14ac:dyDescent="0.25">
      <c r="A880" s="16">
        <v>41489</v>
      </c>
      <c r="B880" s="19">
        <v>33.1666666666667</v>
      </c>
      <c r="C880" s="17">
        <v>7.6</v>
      </c>
      <c r="D880" s="17">
        <v>0</v>
      </c>
    </row>
    <row r="881" spans="1:4" x14ac:dyDescent="0.25">
      <c r="A881" s="16">
        <v>41489</v>
      </c>
      <c r="B881" s="19">
        <v>33.2083333333334</v>
      </c>
      <c r="C881" s="17">
        <v>6.2</v>
      </c>
      <c r="D881" s="17">
        <v>0</v>
      </c>
    </row>
    <row r="882" spans="1:4" x14ac:dyDescent="0.25">
      <c r="A882" s="16">
        <v>41489</v>
      </c>
      <c r="B882" s="19">
        <v>33.250000000000099</v>
      </c>
      <c r="C882" s="17">
        <v>4.7</v>
      </c>
      <c r="D882" s="17">
        <v>0</v>
      </c>
    </row>
    <row r="883" spans="1:4" x14ac:dyDescent="0.25">
      <c r="A883" s="16">
        <v>41489</v>
      </c>
      <c r="B883" s="19">
        <v>33.2916666666667</v>
      </c>
      <c r="C883" s="17">
        <v>4.7</v>
      </c>
      <c r="D883" s="17">
        <v>0</v>
      </c>
    </row>
    <row r="884" spans="1:4" x14ac:dyDescent="0.25">
      <c r="A884" s="16">
        <v>41489</v>
      </c>
      <c r="B884" s="19">
        <v>33.3333333333334</v>
      </c>
      <c r="C884" s="17">
        <v>8.5</v>
      </c>
      <c r="D884" s="17">
        <v>0</v>
      </c>
    </row>
    <row r="885" spans="1:4" x14ac:dyDescent="0.25">
      <c r="A885" s="16">
        <v>41489</v>
      </c>
      <c r="B885" s="19">
        <v>33.375000000000099</v>
      </c>
      <c r="C885" s="17">
        <v>16.2</v>
      </c>
      <c r="D885" s="17">
        <v>0</v>
      </c>
    </row>
    <row r="886" spans="1:4" x14ac:dyDescent="0.25">
      <c r="A886" s="16">
        <v>41489</v>
      </c>
      <c r="B886" s="19">
        <v>33.4166666666667</v>
      </c>
      <c r="C886" s="17">
        <v>20.3</v>
      </c>
      <c r="D886" s="17">
        <v>0</v>
      </c>
    </row>
    <row r="887" spans="1:4" x14ac:dyDescent="0.25">
      <c r="A887" s="16">
        <v>41489</v>
      </c>
      <c r="B887" s="19">
        <v>33.4583333333334</v>
      </c>
      <c r="C887" s="17">
        <v>19.7</v>
      </c>
      <c r="D887" s="17">
        <v>0</v>
      </c>
    </row>
    <row r="888" spans="1:4" x14ac:dyDescent="0.25">
      <c r="A888" s="16">
        <v>41489</v>
      </c>
      <c r="B888" s="19">
        <v>33.500000000000099</v>
      </c>
      <c r="C888" s="17">
        <v>20.6</v>
      </c>
      <c r="D888" s="17">
        <v>0</v>
      </c>
    </row>
    <row r="889" spans="1:4" x14ac:dyDescent="0.25">
      <c r="A889" s="16">
        <v>41489</v>
      </c>
      <c r="B889" s="19">
        <v>33.5416666666667</v>
      </c>
      <c r="C889" s="17">
        <v>20.2</v>
      </c>
      <c r="D889" s="17">
        <v>0</v>
      </c>
    </row>
    <row r="890" spans="1:4" x14ac:dyDescent="0.25">
      <c r="A890" s="16">
        <v>41489</v>
      </c>
      <c r="B890" s="19">
        <v>33.5833333333334</v>
      </c>
      <c r="C890" s="17">
        <v>20.399999999999999</v>
      </c>
      <c r="D890" s="17">
        <v>0</v>
      </c>
    </row>
    <row r="891" spans="1:4" x14ac:dyDescent="0.25">
      <c r="A891" s="16">
        <v>41489</v>
      </c>
      <c r="B891" s="19">
        <v>33.625000000000099</v>
      </c>
      <c r="C891" s="17">
        <v>20</v>
      </c>
      <c r="D891" s="17">
        <v>0</v>
      </c>
    </row>
    <row r="892" spans="1:4" x14ac:dyDescent="0.25">
      <c r="A892" s="16">
        <v>41489</v>
      </c>
      <c r="B892" s="19">
        <v>33.6666666666667</v>
      </c>
      <c r="C892" s="17">
        <v>19.899999999999999</v>
      </c>
      <c r="D892" s="17">
        <v>0</v>
      </c>
    </row>
    <row r="893" spans="1:4" x14ac:dyDescent="0.25">
      <c r="A893" s="16">
        <v>41489</v>
      </c>
      <c r="B893" s="19">
        <v>33.7083333333334</v>
      </c>
      <c r="C893" s="17">
        <v>20.8</v>
      </c>
      <c r="D893" s="17">
        <v>0</v>
      </c>
    </row>
    <row r="894" spans="1:4" x14ac:dyDescent="0.25">
      <c r="A894" s="16">
        <v>41489</v>
      </c>
      <c r="B894" s="19">
        <v>33.750000000000099</v>
      </c>
      <c r="C894" s="17">
        <v>19.899999999999999</v>
      </c>
      <c r="D894" s="17">
        <v>0</v>
      </c>
    </row>
    <row r="895" spans="1:4" x14ac:dyDescent="0.25">
      <c r="A895" s="16">
        <v>41489</v>
      </c>
      <c r="B895" s="19">
        <v>33.7916666666667</v>
      </c>
      <c r="C895" s="17">
        <v>19.600000000000001</v>
      </c>
      <c r="D895" s="17">
        <v>0</v>
      </c>
    </row>
    <row r="896" spans="1:4" x14ac:dyDescent="0.25">
      <c r="A896" s="16">
        <v>41489</v>
      </c>
      <c r="B896" s="19">
        <v>33.8333333333334</v>
      </c>
      <c r="C896" s="17">
        <v>17.2</v>
      </c>
      <c r="D896" s="17">
        <v>0</v>
      </c>
    </row>
    <row r="897" spans="1:4" x14ac:dyDescent="0.25">
      <c r="A897" s="16">
        <v>41489</v>
      </c>
      <c r="B897" s="19">
        <v>33.875000000000099</v>
      </c>
      <c r="C897" s="17">
        <v>16.899999999999999</v>
      </c>
      <c r="D897" s="17">
        <v>0</v>
      </c>
    </row>
    <row r="898" spans="1:4" x14ac:dyDescent="0.25">
      <c r="A898" s="16">
        <v>41489</v>
      </c>
      <c r="B898" s="19">
        <v>33.9166666666667</v>
      </c>
      <c r="C898" s="17">
        <v>17.7</v>
      </c>
      <c r="D898" s="17">
        <v>0</v>
      </c>
    </row>
    <row r="899" spans="1:4" x14ac:dyDescent="0.25">
      <c r="A899" s="16">
        <v>41489</v>
      </c>
      <c r="B899" s="19">
        <v>33.9583333333334</v>
      </c>
      <c r="C899" s="17">
        <v>14.4</v>
      </c>
      <c r="D899" s="17">
        <v>0</v>
      </c>
    </row>
    <row r="900" spans="1:4" x14ac:dyDescent="0.25">
      <c r="A900" s="16">
        <v>41490</v>
      </c>
      <c r="B900" s="19">
        <v>34.000000000000099</v>
      </c>
      <c r="C900" s="17">
        <v>9.9</v>
      </c>
      <c r="D900" s="17">
        <v>0</v>
      </c>
    </row>
    <row r="901" spans="1:4" x14ac:dyDescent="0.25">
      <c r="A901" s="16">
        <v>41490</v>
      </c>
      <c r="B901" s="19">
        <v>34.0416666666667</v>
      </c>
      <c r="C901" s="17">
        <v>7.3</v>
      </c>
      <c r="D901" s="17">
        <v>0</v>
      </c>
    </row>
    <row r="902" spans="1:4" x14ac:dyDescent="0.25">
      <c r="A902" s="16">
        <v>41490</v>
      </c>
      <c r="B902" s="19">
        <v>34.0833333333334</v>
      </c>
      <c r="C902" s="17">
        <v>5.7</v>
      </c>
      <c r="D902" s="17">
        <v>0</v>
      </c>
    </row>
    <row r="903" spans="1:4" x14ac:dyDescent="0.25">
      <c r="A903" s="16">
        <v>41490</v>
      </c>
      <c r="B903" s="19">
        <v>34.125000000000099</v>
      </c>
      <c r="C903" s="17">
        <v>6.1</v>
      </c>
      <c r="D903" s="17">
        <v>0</v>
      </c>
    </row>
    <row r="904" spans="1:4" x14ac:dyDescent="0.25">
      <c r="A904" s="16">
        <v>41490</v>
      </c>
      <c r="B904" s="19">
        <v>34.1666666666667</v>
      </c>
      <c r="C904" s="17">
        <v>6</v>
      </c>
      <c r="D904" s="17">
        <v>0</v>
      </c>
    </row>
    <row r="905" spans="1:4" x14ac:dyDescent="0.25">
      <c r="A905" s="16">
        <v>41490</v>
      </c>
      <c r="B905" s="19">
        <v>34.2083333333334</v>
      </c>
      <c r="C905" s="17">
        <v>5.5</v>
      </c>
      <c r="D905" s="17">
        <v>0</v>
      </c>
    </row>
    <row r="906" spans="1:4" x14ac:dyDescent="0.25">
      <c r="A906" s="16">
        <v>41490</v>
      </c>
      <c r="B906" s="19">
        <v>34.250000000000099</v>
      </c>
      <c r="C906" s="17">
        <v>5.9</v>
      </c>
      <c r="D906" s="17">
        <v>0</v>
      </c>
    </row>
    <row r="907" spans="1:4" x14ac:dyDescent="0.25">
      <c r="A907" s="16">
        <v>41490</v>
      </c>
      <c r="B907" s="19">
        <v>34.2916666666667</v>
      </c>
      <c r="C907" s="17">
        <v>5.2</v>
      </c>
      <c r="D907" s="17">
        <v>0</v>
      </c>
    </row>
    <row r="908" spans="1:4" x14ac:dyDescent="0.25">
      <c r="A908" s="16">
        <v>41490</v>
      </c>
      <c r="B908" s="19">
        <v>34.3333333333334</v>
      </c>
      <c r="C908" s="17">
        <v>7.3</v>
      </c>
      <c r="D908" s="17">
        <v>0</v>
      </c>
    </row>
    <row r="909" spans="1:4" x14ac:dyDescent="0.25">
      <c r="A909" s="16">
        <v>41490</v>
      </c>
      <c r="B909" s="19">
        <v>34.375000000000099</v>
      </c>
      <c r="C909" s="17">
        <v>12.9</v>
      </c>
      <c r="D909" s="17">
        <v>0</v>
      </c>
    </row>
    <row r="910" spans="1:4" x14ac:dyDescent="0.25">
      <c r="A910" s="16">
        <v>41490</v>
      </c>
      <c r="B910" s="19">
        <v>34.4166666666667</v>
      </c>
      <c r="C910" s="17">
        <v>14.1</v>
      </c>
      <c r="D910" s="17">
        <v>0</v>
      </c>
    </row>
    <row r="911" spans="1:4" x14ac:dyDescent="0.25">
      <c r="A911" s="16">
        <v>41490</v>
      </c>
      <c r="B911" s="19">
        <v>34.4583333333334</v>
      </c>
      <c r="C911" s="17">
        <v>18.8</v>
      </c>
      <c r="D911" s="17">
        <v>0</v>
      </c>
    </row>
    <row r="912" spans="1:4" x14ac:dyDescent="0.25">
      <c r="A912" s="16">
        <v>41490</v>
      </c>
      <c r="B912" s="19">
        <v>34.500000000000099</v>
      </c>
      <c r="C912" s="17">
        <v>20.8</v>
      </c>
      <c r="D912" s="17">
        <v>0</v>
      </c>
    </row>
    <row r="913" spans="1:4" x14ac:dyDescent="0.25">
      <c r="A913" s="16">
        <v>41490</v>
      </c>
      <c r="B913" s="19">
        <v>34.5416666666667</v>
      </c>
      <c r="C913" s="17">
        <v>21.4</v>
      </c>
      <c r="D913" s="17">
        <v>0</v>
      </c>
    </row>
    <row r="914" spans="1:4" x14ac:dyDescent="0.25">
      <c r="A914" s="16">
        <v>41490</v>
      </c>
      <c r="B914" s="19">
        <v>34.5833333333334</v>
      </c>
      <c r="C914" s="17">
        <v>21.4</v>
      </c>
      <c r="D914" s="17">
        <v>0</v>
      </c>
    </row>
    <row r="915" spans="1:4" x14ac:dyDescent="0.25">
      <c r="A915" s="16">
        <v>41490</v>
      </c>
      <c r="B915" s="19">
        <v>34.625000000000099</v>
      </c>
      <c r="C915" s="17">
        <v>22.6</v>
      </c>
      <c r="D915" s="17">
        <v>0</v>
      </c>
    </row>
    <row r="916" spans="1:4" x14ac:dyDescent="0.25">
      <c r="A916" s="16">
        <v>41490</v>
      </c>
      <c r="B916" s="19">
        <v>34.6666666666667</v>
      </c>
      <c r="C916" s="17">
        <v>22.4</v>
      </c>
      <c r="D916" s="17">
        <v>0</v>
      </c>
    </row>
    <row r="917" spans="1:4" x14ac:dyDescent="0.25">
      <c r="A917" s="16">
        <v>41490</v>
      </c>
      <c r="B917" s="19">
        <v>34.7083333333334</v>
      </c>
      <c r="C917" s="17">
        <v>23.5</v>
      </c>
      <c r="D917" s="17">
        <v>0</v>
      </c>
    </row>
    <row r="918" spans="1:4" x14ac:dyDescent="0.25">
      <c r="A918" s="16">
        <v>41490</v>
      </c>
      <c r="B918" s="19">
        <v>34.750000000000099</v>
      </c>
      <c r="C918" s="17">
        <v>21.8</v>
      </c>
      <c r="D918" s="17">
        <v>0</v>
      </c>
    </row>
    <row r="919" spans="1:4" x14ac:dyDescent="0.25">
      <c r="A919" s="16">
        <v>41490</v>
      </c>
      <c r="B919" s="19">
        <v>34.7916666666667</v>
      </c>
      <c r="C919" s="17">
        <v>21.6</v>
      </c>
      <c r="D919" s="17">
        <v>0</v>
      </c>
    </row>
    <row r="920" spans="1:4" x14ac:dyDescent="0.25">
      <c r="A920" s="16">
        <v>41490</v>
      </c>
      <c r="B920" s="19">
        <v>34.8333333333334</v>
      </c>
      <c r="C920" s="17">
        <v>21.5</v>
      </c>
      <c r="D920" s="17">
        <v>0</v>
      </c>
    </row>
    <row r="921" spans="1:4" x14ac:dyDescent="0.25">
      <c r="A921" s="16">
        <v>41490</v>
      </c>
      <c r="B921" s="19">
        <v>34.875000000000099</v>
      </c>
      <c r="C921" s="17">
        <v>18.7</v>
      </c>
      <c r="D921" s="17">
        <v>0</v>
      </c>
    </row>
    <row r="922" spans="1:4" x14ac:dyDescent="0.25">
      <c r="A922" s="16">
        <v>41490</v>
      </c>
      <c r="B922" s="19">
        <v>34.9166666666667</v>
      </c>
      <c r="C922" s="17">
        <v>16.100000000000001</v>
      </c>
      <c r="D922" s="17">
        <v>0</v>
      </c>
    </row>
    <row r="923" spans="1:4" x14ac:dyDescent="0.25">
      <c r="A923" s="16">
        <v>41490</v>
      </c>
      <c r="B923" s="19">
        <v>34.9583333333334</v>
      </c>
      <c r="C923" s="17">
        <v>14.1</v>
      </c>
      <c r="D923" s="17">
        <v>0</v>
      </c>
    </row>
    <row r="924" spans="1:4" x14ac:dyDescent="0.25">
      <c r="A924" s="16">
        <v>41491</v>
      </c>
      <c r="B924" s="19">
        <v>35.000000000000099</v>
      </c>
      <c r="C924" s="17">
        <v>11.6</v>
      </c>
      <c r="D924" s="17">
        <v>0</v>
      </c>
    </row>
    <row r="925" spans="1:4" x14ac:dyDescent="0.25">
      <c r="A925" s="16">
        <v>41491</v>
      </c>
      <c r="B925" s="19">
        <v>35.0416666666667</v>
      </c>
      <c r="C925" s="17">
        <v>11.9</v>
      </c>
      <c r="D925" s="17">
        <v>0</v>
      </c>
    </row>
    <row r="926" spans="1:4" x14ac:dyDescent="0.25">
      <c r="A926" s="16">
        <v>41491</v>
      </c>
      <c r="B926" s="19">
        <v>35.0833333333334</v>
      </c>
      <c r="C926" s="17">
        <v>12.1</v>
      </c>
      <c r="D926" s="17">
        <v>0</v>
      </c>
    </row>
    <row r="927" spans="1:4" x14ac:dyDescent="0.25">
      <c r="A927" s="16">
        <v>41491</v>
      </c>
      <c r="B927" s="19">
        <v>35.125000000000099</v>
      </c>
      <c r="C927" s="17">
        <v>10.8</v>
      </c>
      <c r="D927" s="17">
        <v>0</v>
      </c>
    </row>
    <row r="928" spans="1:4" x14ac:dyDescent="0.25">
      <c r="A928" s="16">
        <v>41491</v>
      </c>
      <c r="B928" s="19">
        <v>35.1666666666667</v>
      </c>
      <c r="C928" s="17">
        <v>7.2</v>
      </c>
      <c r="D928" s="17">
        <v>0</v>
      </c>
    </row>
    <row r="929" spans="1:4" x14ac:dyDescent="0.25">
      <c r="A929" s="16">
        <v>41491</v>
      </c>
      <c r="B929" s="19">
        <v>35.2083333333334</v>
      </c>
      <c r="C929" s="17">
        <v>5.4</v>
      </c>
      <c r="D929" s="17">
        <v>0</v>
      </c>
    </row>
    <row r="930" spans="1:4" x14ac:dyDescent="0.25">
      <c r="A930" s="16">
        <v>41491</v>
      </c>
      <c r="B930" s="19">
        <v>35.250000000000099</v>
      </c>
      <c r="C930" s="17">
        <v>5.2</v>
      </c>
      <c r="D930" s="17">
        <v>0</v>
      </c>
    </row>
    <row r="931" spans="1:4" x14ac:dyDescent="0.25">
      <c r="A931" s="16">
        <v>41491</v>
      </c>
      <c r="B931" s="19">
        <v>35.2916666666667</v>
      </c>
      <c r="C931" s="17">
        <v>5</v>
      </c>
      <c r="D931" s="17">
        <v>0</v>
      </c>
    </row>
    <row r="932" spans="1:4" x14ac:dyDescent="0.25">
      <c r="A932" s="16">
        <v>41491</v>
      </c>
      <c r="B932" s="19">
        <v>35.3333333333334</v>
      </c>
      <c r="C932" s="17">
        <v>7.2</v>
      </c>
      <c r="D932" s="17">
        <v>0</v>
      </c>
    </row>
    <row r="933" spans="1:4" x14ac:dyDescent="0.25">
      <c r="A933" s="16">
        <v>41491</v>
      </c>
      <c r="B933" s="19">
        <v>35.375000000000099</v>
      </c>
      <c r="C933" s="17">
        <v>13.8</v>
      </c>
      <c r="D933" s="17">
        <v>0</v>
      </c>
    </row>
    <row r="934" spans="1:4" x14ac:dyDescent="0.25">
      <c r="A934" s="16">
        <v>41491</v>
      </c>
      <c r="B934" s="19">
        <v>35.4166666666667</v>
      </c>
      <c r="C934" s="17">
        <v>15.5</v>
      </c>
      <c r="D934" s="17">
        <v>0</v>
      </c>
    </row>
    <row r="935" spans="1:4" x14ac:dyDescent="0.25">
      <c r="A935" s="16">
        <v>41491</v>
      </c>
      <c r="B935" s="19">
        <v>35.4583333333334</v>
      </c>
      <c r="C935" s="17">
        <v>16.600000000000001</v>
      </c>
      <c r="D935" s="17">
        <v>0</v>
      </c>
    </row>
    <row r="936" spans="1:4" x14ac:dyDescent="0.25">
      <c r="A936" s="16">
        <v>41491</v>
      </c>
      <c r="B936" s="19">
        <v>35.500000000000099</v>
      </c>
      <c r="C936" s="17">
        <v>20.100000000000001</v>
      </c>
      <c r="D936" s="17">
        <v>0</v>
      </c>
    </row>
    <row r="937" spans="1:4" x14ac:dyDescent="0.25">
      <c r="A937" s="16">
        <v>41491</v>
      </c>
      <c r="B937" s="19">
        <v>35.5416666666667</v>
      </c>
      <c r="C937" s="17">
        <v>21.6</v>
      </c>
      <c r="D937" s="17">
        <v>0</v>
      </c>
    </row>
    <row r="938" spans="1:4" x14ac:dyDescent="0.25">
      <c r="A938" s="16">
        <v>41491</v>
      </c>
      <c r="B938" s="19">
        <v>35.5833333333334</v>
      </c>
      <c r="C938" s="17">
        <v>23.2</v>
      </c>
      <c r="D938" s="17">
        <v>0</v>
      </c>
    </row>
    <row r="939" spans="1:4" x14ac:dyDescent="0.25">
      <c r="A939" s="16">
        <v>41491</v>
      </c>
      <c r="B939" s="19">
        <v>35.625000000000099</v>
      </c>
      <c r="C939" s="17">
        <v>23.1</v>
      </c>
      <c r="D939" s="17">
        <v>0</v>
      </c>
    </row>
    <row r="940" spans="1:4" x14ac:dyDescent="0.25">
      <c r="A940" s="16">
        <v>41491</v>
      </c>
      <c r="B940" s="19">
        <v>35.6666666666667</v>
      </c>
      <c r="C940" s="17">
        <v>23.7</v>
      </c>
      <c r="D940" s="17">
        <v>0</v>
      </c>
    </row>
    <row r="941" spans="1:4" x14ac:dyDescent="0.25">
      <c r="A941" s="16">
        <v>41491</v>
      </c>
      <c r="B941" s="19">
        <v>35.7083333333334</v>
      </c>
      <c r="C941" s="17">
        <v>22.6</v>
      </c>
      <c r="D941" s="17">
        <v>0</v>
      </c>
    </row>
    <row r="942" spans="1:4" x14ac:dyDescent="0.25">
      <c r="A942" s="16">
        <v>41491</v>
      </c>
      <c r="B942" s="19">
        <v>35.750000000000099</v>
      </c>
      <c r="C942" s="17">
        <v>20.7</v>
      </c>
      <c r="D942" s="17">
        <v>0</v>
      </c>
    </row>
    <row r="943" spans="1:4" x14ac:dyDescent="0.25">
      <c r="A943" s="16">
        <v>41491</v>
      </c>
      <c r="B943" s="19">
        <v>35.7916666666667</v>
      </c>
      <c r="C943" s="17">
        <v>20.3</v>
      </c>
      <c r="D943" s="17">
        <v>0</v>
      </c>
    </row>
    <row r="944" spans="1:4" x14ac:dyDescent="0.25">
      <c r="A944" s="16">
        <v>41491</v>
      </c>
      <c r="B944" s="19">
        <v>35.8333333333334</v>
      </c>
      <c r="C944" s="17">
        <v>25.7</v>
      </c>
      <c r="D944" s="17">
        <v>0</v>
      </c>
    </row>
    <row r="945" spans="1:4" x14ac:dyDescent="0.25">
      <c r="A945" s="16">
        <v>41491</v>
      </c>
      <c r="B945" s="19">
        <v>35.875000000000099</v>
      </c>
      <c r="C945" s="17">
        <v>18.3</v>
      </c>
      <c r="D945" s="17">
        <v>0</v>
      </c>
    </row>
    <row r="946" spans="1:4" x14ac:dyDescent="0.25">
      <c r="A946" s="16">
        <v>41491</v>
      </c>
      <c r="B946" s="19">
        <v>35.9166666666667</v>
      </c>
      <c r="C946" s="17">
        <v>20.100000000000001</v>
      </c>
      <c r="D946" s="17">
        <v>0</v>
      </c>
    </row>
    <row r="947" spans="1:4" x14ac:dyDescent="0.25">
      <c r="A947" s="16">
        <v>41491</v>
      </c>
      <c r="B947" s="19">
        <v>35.9583333333334</v>
      </c>
      <c r="C947" s="17">
        <v>13.2</v>
      </c>
      <c r="D947" s="17">
        <v>0</v>
      </c>
    </row>
    <row r="948" spans="1:4" x14ac:dyDescent="0.25">
      <c r="A948" s="16">
        <v>41492</v>
      </c>
      <c r="B948" s="19">
        <v>36.000000000000099</v>
      </c>
      <c r="C948" s="17">
        <v>9.1</v>
      </c>
      <c r="D948" s="17">
        <v>0</v>
      </c>
    </row>
    <row r="949" spans="1:4" x14ac:dyDescent="0.25">
      <c r="A949" s="16">
        <v>41492</v>
      </c>
      <c r="B949" s="19">
        <v>36.0416666666667</v>
      </c>
      <c r="C949" s="17">
        <v>8.3000000000000007</v>
      </c>
      <c r="D949" s="17">
        <v>0</v>
      </c>
    </row>
    <row r="950" spans="1:4" x14ac:dyDescent="0.25">
      <c r="A950" s="16">
        <v>41492</v>
      </c>
      <c r="B950" s="19">
        <v>36.0833333333334</v>
      </c>
      <c r="C950" s="17">
        <v>6.6</v>
      </c>
      <c r="D950" s="17">
        <v>0</v>
      </c>
    </row>
    <row r="951" spans="1:4" x14ac:dyDescent="0.25">
      <c r="A951" s="16">
        <v>41492</v>
      </c>
      <c r="B951" s="19">
        <v>36.125000000000099</v>
      </c>
      <c r="C951" s="17">
        <v>5.4</v>
      </c>
      <c r="D951" s="17">
        <v>0</v>
      </c>
    </row>
    <row r="952" spans="1:4" x14ac:dyDescent="0.25">
      <c r="A952" s="16">
        <v>41492</v>
      </c>
      <c r="B952" s="19">
        <v>36.1666666666667</v>
      </c>
      <c r="C952" s="17">
        <v>4.7</v>
      </c>
      <c r="D952" s="17">
        <v>0</v>
      </c>
    </row>
    <row r="953" spans="1:4" x14ac:dyDescent="0.25">
      <c r="A953" s="16">
        <v>41492</v>
      </c>
      <c r="B953" s="19">
        <v>36.2083333333334</v>
      </c>
      <c r="C953" s="17">
        <v>3.4</v>
      </c>
      <c r="D953" s="17">
        <v>0</v>
      </c>
    </row>
    <row r="954" spans="1:4" x14ac:dyDescent="0.25">
      <c r="A954" s="16">
        <v>41492</v>
      </c>
      <c r="B954" s="19">
        <v>36.250000000000099</v>
      </c>
      <c r="C954" s="17">
        <v>3.1</v>
      </c>
      <c r="D954" s="17">
        <v>0</v>
      </c>
    </row>
    <row r="955" spans="1:4" x14ac:dyDescent="0.25">
      <c r="A955" s="16">
        <v>41492</v>
      </c>
      <c r="B955" s="19">
        <v>36.2916666666667</v>
      </c>
      <c r="C955" s="17">
        <v>3.7</v>
      </c>
      <c r="D955" s="17">
        <v>0</v>
      </c>
    </row>
    <row r="956" spans="1:4" x14ac:dyDescent="0.25">
      <c r="A956" s="16">
        <v>41492</v>
      </c>
      <c r="B956" s="19">
        <v>36.3333333333334</v>
      </c>
      <c r="C956" s="17">
        <v>5.6</v>
      </c>
      <c r="D956" s="17">
        <v>0</v>
      </c>
    </row>
    <row r="957" spans="1:4" x14ac:dyDescent="0.25">
      <c r="A957" s="16">
        <v>41492</v>
      </c>
      <c r="B957" s="19">
        <v>36.375000000000099</v>
      </c>
      <c r="C957" s="17">
        <v>14.2</v>
      </c>
      <c r="D957" s="17">
        <v>0</v>
      </c>
    </row>
    <row r="958" spans="1:4" x14ac:dyDescent="0.25">
      <c r="A958" s="16">
        <v>41492</v>
      </c>
      <c r="B958" s="19">
        <v>36.4166666666667</v>
      </c>
      <c r="C958" s="17">
        <v>18.5</v>
      </c>
      <c r="D958" s="17">
        <v>0</v>
      </c>
    </row>
    <row r="959" spans="1:4" x14ac:dyDescent="0.25">
      <c r="A959" s="16">
        <v>41492</v>
      </c>
      <c r="B959" s="19">
        <v>36.4583333333334</v>
      </c>
      <c r="C959" s="17">
        <v>17.7</v>
      </c>
      <c r="D959" s="17">
        <v>0</v>
      </c>
    </row>
    <row r="960" spans="1:4" x14ac:dyDescent="0.25">
      <c r="A960" s="16">
        <v>41492</v>
      </c>
      <c r="B960" s="19">
        <v>36.500000000000099</v>
      </c>
      <c r="C960" s="17">
        <v>20.2</v>
      </c>
      <c r="D960" s="17">
        <v>0</v>
      </c>
    </row>
    <row r="961" spans="1:4" x14ac:dyDescent="0.25">
      <c r="A961" s="16">
        <v>41492</v>
      </c>
      <c r="B961" s="19">
        <v>36.5416666666667</v>
      </c>
      <c r="C961" s="17">
        <v>21.6</v>
      </c>
      <c r="D961" s="17">
        <v>0</v>
      </c>
    </row>
    <row r="962" spans="1:4" x14ac:dyDescent="0.25">
      <c r="A962" s="16">
        <v>41492</v>
      </c>
      <c r="B962" s="19">
        <v>36.5833333333334</v>
      </c>
      <c r="C962" s="17">
        <v>23.1</v>
      </c>
      <c r="D962" s="17">
        <v>0</v>
      </c>
    </row>
    <row r="963" spans="1:4" x14ac:dyDescent="0.25">
      <c r="A963" s="16">
        <v>41492</v>
      </c>
      <c r="B963" s="19">
        <v>36.625000000000099</v>
      </c>
      <c r="C963" s="17">
        <v>23.8</v>
      </c>
      <c r="D963" s="17">
        <v>0</v>
      </c>
    </row>
    <row r="964" spans="1:4" x14ac:dyDescent="0.25">
      <c r="A964" s="16">
        <v>41492</v>
      </c>
      <c r="B964" s="19">
        <v>36.6666666666667</v>
      </c>
      <c r="C964" s="17">
        <v>23.7</v>
      </c>
      <c r="D964" s="17">
        <v>0</v>
      </c>
    </row>
    <row r="965" spans="1:4" x14ac:dyDescent="0.25">
      <c r="A965" s="16">
        <v>41492</v>
      </c>
      <c r="B965" s="19">
        <v>36.7083333333334</v>
      </c>
      <c r="C965" s="17">
        <v>23.6</v>
      </c>
      <c r="D965" s="17">
        <v>0</v>
      </c>
    </row>
    <row r="966" spans="1:4" x14ac:dyDescent="0.25">
      <c r="A966" s="16">
        <v>41492</v>
      </c>
      <c r="B966" s="19">
        <v>36.750000000000099</v>
      </c>
      <c r="C966" s="17">
        <v>22.2</v>
      </c>
      <c r="D966" s="17">
        <v>0</v>
      </c>
    </row>
    <row r="967" spans="1:4" x14ac:dyDescent="0.25">
      <c r="A967" s="16">
        <v>41492</v>
      </c>
      <c r="B967" s="19">
        <v>36.7916666666667</v>
      </c>
      <c r="C967" s="17">
        <v>21.6</v>
      </c>
      <c r="D967" s="17">
        <v>0</v>
      </c>
    </row>
    <row r="968" spans="1:4" x14ac:dyDescent="0.25">
      <c r="A968" s="16">
        <v>41492</v>
      </c>
      <c r="B968" s="19">
        <v>36.8333333333334</v>
      </c>
      <c r="C968" s="17">
        <v>26.6</v>
      </c>
      <c r="D968" s="17">
        <v>0</v>
      </c>
    </row>
    <row r="969" spans="1:4" x14ac:dyDescent="0.25">
      <c r="A969" s="16">
        <v>41492</v>
      </c>
      <c r="B969" s="19">
        <v>36.875000000000099</v>
      </c>
      <c r="C969" s="17">
        <v>26.6</v>
      </c>
      <c r="D969" s="17">
        <v>0</v>
      </c>
    </row>
    <row r="970" spans="1:4" x14ac:dyDescent="0.25">
      <c r="A970" s="16">
        <v>41492</v>
      </c>
      <c r="B970" s="19">
        <v>36.9166666666667</v>
      </c>
      <c r="C970" s="17">
        <v>24.4</v>
      </c>
      <c r="D970" s="17">
        <v>0</v>
      </c>
    </row>
    <row r="971" spans="1:4" x14ac:dyDescent="0.25">
      <c r="A971" s="16">
        <v>41492</v>
      </c>
      <c r="B971" s="19">
        <v>36.9583333333334</v>
      </c>
      <c r="C971" s="17">
        <v>13.5</v>
      </c>
      <c r="D971" s="17">
        <v>0</v>
      </c>
    </row>
    <row r="972" spans="1:4" x14ac:dyDescent="0.25">
      <c r="A972" s="16">
        <v>41493</v>
      </c>
      <c r="B972" s="19">
        <v>37.000000000000099</v>
      </c>
      <c r="C972" s="17">
        <v>8.3000000000000007</v>
      </c>
      <c r="D972" s="17">
        <v>0</v>
      </c>
    </row>
    <row r="973" spans="1:4" x14ac:dyDescent="0.25">
      <c r="A973" s="16">
        <v>41493</v>
      </c>
      <c r="B973" s="19">
        <v>37.0416666666667</v>
      </c>
      <c r="C973" s="17">
        <v>8.3000000000000007</v>
      </c>
      <c r="D973" s="17">
        <v>0</v>
      </c>
    </row>
    <row r="974" spans="1:4" x14ac:dyDescent="0.25">
      <c r="A974" s="16">
        <v>41493</v>
      </c>
      <c r="B974" s="19">
        <v>37.0833333333334</v>
      </c>
      <c r="C974" s="17">
        <v>7.6</v>
      </c>
      <c r="D974" s="17">
        <v>0</v>
      </c>
    </row>
    <row r="975" spans="1:4" x14ac:dyDescent="0.25">
      <c r="A975" s="16">
        <v>41493</v>
      </c>
      <c r="B975" s="19">
        <v>37.125000000000099</v>
      </c>
      <c r="C975" s="17">
        <v>5.4</v>
      </c>
      <c r="D975" s="17">
        <v>0</v>
      </c>
    </row>
    <row r="976" spans="1:4" x14ac:dyDescent="0.25">
      <c r="A976" s="16">
        <v>41493</v>
      </c>
      <c r="B976" s="19">
        <v>37.1666666666667</v>
      </c>
      <c r="C976" s="17">
        <v>4.2</v>
      </c>
      <c r="D976" s="17">
        <v>0</v>
      </c>
    </row>
    <row r="977" spans="1:4" x14ac:dyDescent="0.25">
      <c r="A977" s="16">
        <v>41493</v>
      </c>
      <c r="B977" s="19">
        <v>37.2083333333334</v>
      </c>
      <c r="C977" s="17">
        <v>3.5</v>
      </c>
      <c r="D977" s="17">
        <v>0</v>
      </c>
    </row>
    <row r="978" spans="1:4" x14ac:dyDescent="0.25">
      <c r="A978" s="16">
        <v>41493</v>
      </c>
      <c r="B978" s="19">
        <v>37.250000000000099</v>
      </c>
      <c r="C978" s="17">
        <v>3.6</v>
      </c>
      <c r="D978" s="17">
        <v>0</v>
      </c>
    </row>
    <row r="979" spans="1:4" x14ac:dyDescent="0.25">
      <c r="A979" s="16">
        <v>41493</v>
      </c>
      <c r="B979" s="19">
        <v>37.2916666666667</v>
      </c>
      <c r="C979" s="17">
        <v>3.1</v>
      </c>
      <c r="D979" s="17">
        <v>0</v>
      </c>
    </row>
    <row r="980" spans="1:4" x14ac:dyDescent="0.25">
      <c r="A980" s="16">
        <v>41493</v>
      </c>
      <c r="B980" s="19">
        <v>37.3333333333334</v>
      </c>
      <c r="C980" s="17">
        <v>5.5</v>
      </c>
      <c r="D980" s="17">
        <v>0</v>
      </c>
    </row>
    <row r="981" spans="1:4" x14ac:dyDescent="0.25">
      <c r="A981" s="16">
        <v>41493</v>
      </c>
      <c r="B981" s="19">
        <v>37.375000000000099</v>
      </c>
      <c r="C981" s="17">
        <v>10.199999999999999</v>
      </c>
      <c r="D981" s="17">
        <v>0</v>
      </c>
    </row>
    <row r="982" spans="1:4" x14ac:dyDescent="0.25">
      <c r="A982" s="16">
        <v>41493</v>
      </c>
      <c r="B982" s="19">
        <v>37.4166666666667</v>
      </c>
      <c r="C982" s="17">
        <v>13.8</v>
      </c>
      <c r="D982" s="17">
        <v>0</v>
      </c>
    </row>
    <row r="983" spans="1:4" x14ac:dyDescent="0.25">
      <c r="A983" s="16">
        <v>41493</v>
      </c>
      <c r="B983" s="19">
        <v>37.4583333333334</v>
      </c>
      <c r="C983" s="17">
        <v>17.100000000000001</v>
      </c>
      <c r="D983" s="17">
        <v>0</v>
      </c>
    </row>
    <row r="984" spans="1:4" x14ac:dyDescent="0.25">
      <c r="A984" s="16">
        <v>41493</v>
      </c>
      <c r="B984" s="19">
        <v>37.500000000000099</v>
      </c>
      <c r="C984" s="17">
        <v>21.6</v>
      </c>
      <c r="D984" s="17">
        <v>0</v>
      </c>
    </row>
    <row r="985" spans="1:4" x14ac:dyDescent="0.25">
      <c r="A985" s="16">
        <v>41493</v>
      </c>
      <c r="B985" s="19">
        <v>37.5416666666667</v>
      </c>
      <c r="C985" s="17">
        <v>22</v>
      </c>
      <c r="D985" s="17">
        <v>0</v>
      </c>
    </row>
    <row r="986" spans="1:4" x14ac:dyDescent="0.25">
      <c r="A986" s="16">
        <v>41493</v>
      </c>
      <c r="B986" s="19">
        <v>37.5833333333334</v>
      </c>
      <c r="C986" s="17">
        <v>22</v>
      </c>
      <c r="D986" s="17">
        <v>0</v>
      </c>
    </row>
    <row r="987" spans="1:4" x14ac:dyDescent="0.25">
      <c r="A987" s="16">
        <v>41493</v>
      </c>
      <c r="B987" s="19">
        <v>37.625000000000099</v>
      </c>
      <c r="C987" s="17">
        <v>20.6</v>
      </c>
      <c r="D987" s="17">
        <v>0</v>
      </c>
    </row>
    <row r="988" spans="1:4" x14ac:dyDescent="0.25">
      <c r="A988" s="16">
        <v>41493</v>
      </c>
      <c r="B988" s="19">
        <v>37.6666666666667</v>
      </c>
      <c r="C988" s="17">
        <v>20.2</v>
      </c>
      <c r="D988" s="17">
        <v>0</v>
      </c>
    </row>
    <row r="989" spans="1:4" x14ac:dyDescent="0.25">
      <c r="A989" s="16">
        <v>41493</v>
      </c>
      <c r="B989" s="19">
        <v>37.7083333333334</v>
      </c>
      <c r="C989" s="17">
        <v>20.399999999999999</v>
      </c>
      <c r="D989" s="17">
        <v>0</v>
      </c>
    </row>
    <row r="990" spans="1:4" x14ac:dyDescent="0.25">
      <c r="A990" s="16">
        <v>41493</v>
      </c>
      <c r="B990" s="19">
        <v>37.750000000000099</v>
      </c>
      <c r="C990" s="17">
        <v>21.1</v>
      </c>
      <c r="D990" s="17">
        <v>0</v>
      </c>
    </row>
    <row r="991" spans="1:4" x14ac:dyDescent="0.25">
      <c r="A991" s="16">
        <v>41493</v>
      </c>
      <c r="B991" s="19">
        <v>37.7916666666667</v>
      </c>
      <c r="C991" s="17">
        <v>21.1</v>
      </c>
      <c r="D991" s="17">
        <v>0</v>
      </c>
    </row>
    <row r="992" spans="1:4" x14ac:dyDescent="0.25">
      <c r="A992" s="16">
        <v>41493</v>
      </c>
      <c r="B992" s="19">
        <v>37.8333333333334</v>
      </c>
      <c r="C992" s="17">
        <v>20.9</v>
      </c>
      <c r="D992" s="17">
        <v>0</v>
      </c>
    </row>
    <row r="993" spans="1:4" x14ac:dyDescent="0.25">
      <c r="A993" s="16">
        <v>41493</v>
      </c>
      <c r="B993" s="19">
        <v>37.875000000000099</v>
      </c>
      <c r="C993" s="17">
        <v>20.7</v>
      </c>
      <c r="D993" s="17">
        <v>0</v>
      </c>
    </row>
    <row r="994" spans="1:4" x14ac:dyDescent="0.25">
      <c r="A994" s="16">
        <v>41493</v>
      </c>
      <c r="B994" s="19">
        <v>37.9166666666667</v>
      </c>
      <c r="C994" s="17">
        <v>17.100000000000001</v>
      </c>
      <c r="D994" s="17">
        <v>0</v>
      </c>
    </row>
    <row r="995" spans="1:4" x14ac:dyDescent="0.25">
      <c r="A995" s="16">
        <v>41493</v>
      </c>
      <c r="B995" s="19">
        <v>37.9583333333334</v>
      </c>
      <c r="C995" s="17">
        <v>15.3</v>
      </c>
      <c r="D995" s="17">
        <v>0</v>
      </c>
    </row>
    <row r="996" spans="1:4" x14ac:dyDescent="0.25">
      <c r="A996" s="16">
        <v>41494</v>
      </c>
      <c r="B996" s="19">
        <v>38.000000000000099</v>
      </c>
      <c r="C996" s="17">
        <v>12.9</v>
      </c>
      <c r="D996" s="17">
        <v>0</v>
      </c>
    </row>
    <row r="997" spans="1:4" x14ac:dyDescent="0.25">
      <c r="A997" s="16">
        <v>41494</v>
      </c>
      <c r="B997" s="19">
        <v>38.0416666666667</v>
      </c>
      <c r="C997" s="17">
        <v>13.3</v>
      </c>
      <c r="D997" s="17">
        <v>0</v>
      </c>
    </row>
    <row r="998" spans="1:4" x14ac:dyDescent="0.25">
      <c r="A998" s="16">
        <v>41494</v>
      </c>
      <c r="B998" s="19">
        <v>38.0833333333334</v>
      </c>
      <c r="C998" s="17">
        <v>13.6</v>
      </c>
      <c r="D998" s="17">
        <v>0</v>
      </c>
    </row>
    <row r="999" spans="1:4" x14ac:dyDescent="0.25">
      <c r="A999" s="16">
        <v>41494</v>
      </c>
      <c r="B999" s="19">
        <v>38.125000000000099</v>
      </c>
      <c r="C999" s="17">
        <v>13.7</v>
      </c>
      <c r="D999" s="17">
        <v>0</v>
      </c>
    </row>
    <row r="1000" spans="1:4" x14ac:dyDescent="0.25">
      <c r="A1000" s="16">
        <v>41494</v>
      </c>
      <c r="B1000" s="19">
        <v>38.1666666666667</v>
      </c>
      <c r="C1000" s="17">
        <v>13.4</v>
      </c>
      <c r="D1000" s="17">
        <v>0</v>
      </c>
    </row>
    <row r="1001" spans="1:4" x14ac:dyDescent="0.25">
      <c r="A1001" s="16">
        <v>41494</v>
      </c>
      <c r="B1001" s="19">
        <v>38.2083333333334</v>
      </c>
      <c r="C1001" s="17">
        <v>12.9</v>
      </c>
      <c r="D1001" s="17">
        <v>0</v>
      </c>
    </row>
    <row r="1002" spans="1:4" x14ac:dyDescent="0.25">
      <c r="A1002" s="16">
        <v>41494</v>
      </c>
      <c r="B1002" s="19">
        <v>38.250000000000099</v>
      </c>
      <c r="C1002" s="17">
        <v>12.6</v>
      </c>
      <c r="D1002" s="17">
        <v>0</v>
      </c>
    </row>
    <row r="1003" spans="1:4" x14ac:dyDescent="0.25">
      <c r="A1003" s="16">
        <v>41494</v>
      </c>
      <c r="B1003" s="19">
        <v>38.2916666666667</v>
      </c>
      <c r="C1003" s="17">
        <v>12.4</v>
      </c>
      <c r="D1003" s="17">
        <v>0</v>
      </c>
    </row>
    <row r="1004" spans="1:4" x14ac:dyDescent="0.25">
      <c r="A1004" s="16">
        <v>41494</v>
      </c>
      <c r="B1004" s="19">
        <v>38.3333333333334</v>
      </c>
      <c r="C1004" s="17">
        <v>12.7</v>
      </c>
      <c r="D1004" s="17">
        <v>0</v>
      </c>
    </row>
    <row r="1005" spans="1:4" x14ac:dyDescent="0.25">
      <c r="A1005" s="16">
        <v>41494</v>
      </c>
      <c r="B1005" s="19">
        <v>38.375000000000099</v>
      </c>
      <c r="C1005" s="17">
        <v>12.8</v>
      </c>
      <c r="D1005" s="17">
        <v>0</v>
      </c>
    </row>
    <row r="1006" spans="1:4" x14ac:dyDescent="0.25">
      <c r="A1006" s="16">
        <v>41494</v>
      </c>
      <c r="B1006" s="19">
        <v>38.4166666666667</v>
      </c>
      <c r="C1006" s="17">
        <v>14.9</v>
      </c>
      <c r="D1006" s="17">
        <v>0</v>
      </c>
    </row>
    <row r="1007" spans="1:4" x14ac:dyDescent="0.25">
      <c r="A1007" s="16">
        <v>41494</v>
      </c>
      <c r="B1007" s="19">
        <v>38.4583333333334</v>
      </c>
      <c r="C1007" s="17">
        <v>16.100000000000001</v>
      </c>
      <c r="D1007" s="17">
        <v>0</v>
      </c>
    </row>
    <row r="1008" spans="1:4" x14ac:dyDescent="0.25">
      <c r="A1008" s="16">
        <v>41494</v>
      </c>
      <c r="B1008" s="19">
        <v>38.500000000000099</v>
      </c>
      <c r="C1008" s="17">
        <v>16.2</v>
      </c>
      <c r="D1008" s="17">
        <v>0</v>
      </c>
    </row>
    <row r="1009" spans="1:4" x14ac:dyDescent="0.25">
      <c r="A1009" s="16">
        <v>41494</v>
      </c>
      <c r="B1009" s="19">
        <v>38.5416666666667</v>
      </c>
      <c r="C1009" s="17">
        <v>16.2</v>
      </c>
      <c r="D1009" s="17">
        <v>0</v>
      </c>
    </row>
    <row r="1010" spans="1:4" x14ac:dyDescent="0.25">
      <c r="A1010" s="16">
        <v>41494</v>
      </c>
      <c r="B1010" s="19">
        <v>38.5833333333334</v>
      </c>
      <c r="C1010" s="17">
        <v>18.399999999999999</v>
      </c>
      <c r="D1010" s="17">
        <v>0</v>
      </c>
    </row>
    <row r="1011" spans="1:4" x14ac:dyDescent="0.25">
      <c r="A1011" s="16">
        <v>41494</v>
      </c>
      <c r="B1011" s="19">
        <v>38.625000000000099</v>
      </c>
      <c r="C1011" s="17">
        <v>19.8</v>
      </c>
      <c r="D1011" s="17">
        <v>0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White R all sites</vt:lpstr>
      <vt:lpstr>WH_DO_KL_BU01</vt:lpstr>
      <vt:lpstr>WH_DO_KL_BU01!_SD201306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Angele.Leduc</dc:creator>
  <cp:lastModifiedBy>Mark.Nowosad</cp:lastModifiedBy>
  <dcterms:created xsi:type="dcterms:W3CDTF">2014-05-06T21:11:34Z</dcterms:created>
  <dcterms:modified xsi:type="dcterms:W3CDTF">2014-10-16T16:28:34Z</dcterms:modified>
</cp:coreProperties>
</file>